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92" windowHeight="9300" tabRatio="601" activeTab="0"/>
  </bookViews>
  <sheets>
    <sheet name="пр5" sheetId="1" r:id="rId1"/>
    <sheet name="пр7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<sst xmlns="http://schemas.openxmlformats.org/spreadsheetml/2006/main" count="1415" uniqueCount="168">
  <si>
    <t>Наименование</t>
  </si>
  <si>
    <t>Код функциональной классификации</t>
  </si>
  <si>
    <t>ВСЕГО</t>
  </si>
  <si>
    <t>Общегосударственные вопросы</t>
  </si>
  <si>
    <t>раздел</t>
  </si>
  <si>
    <t>целевая статья</t>
  </si>
  <si>
    <t>вид расходов</t>
  </si>
  <si>
    <t>01</t>
  </si>
  <si>
    <t>00</t>
  </si>
  <si>
    <t>000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</si>
  <si>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</si>
  <si>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</si>
  <si>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Глава муниципального образования</t>
  </si>
  <si>
    <t>03</t>
  </si>
  <si>
    <t xml:space="preserve">01 </t>
  </si>
  <si>
    <t>04</t>
  </si>
  <si>
    <t>05</t>
  </si>
  <si>
    <t>Национальная безопасность и правоохранительная деятельность</t>
  </si>
  <si>
    <t>Национальная экономика</t>
  </si>
  <si>
    <t>09</t>
  </si>
  <si>
    <t>Физическая культура и спорт</t>
  </si>
  <si>
    <t>10</t>
  </si>
  <si>
    <t>11</t>
  </si>
  <si>
    <t>Жилищно-коммунальное хозяйство</t>
  </si>
  <si>
    <t>Осуществление первичного воинского учета на территориях, где отсутствуют военные комиссариаты</t>
  </si>
  <si>
    <t>13</t>
  </si>
  <si>
    <t>Национальная оборона</t>
  </si>
  <si>
    <t>Мобилизационная и вневойсковая подготовка</t>
  </si>
  <si>
    <t>Массовый спорт</t>
  </si>
  <si>
    <t xml:space="preserve">04 </t>
  </si>
  <si>
    <t>Жилищное хозяйство</t>
  </si>
  <si>
    <t>Дорожное хозяйство (дорожные фонды)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</si>
  <si>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</si>
  <si>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</si>
  <si>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244</t>
  </si>
  <si>
    <t>Прочая закупка товаров, работ и услуг для обеспечения государственных (муниципальных) нужд</t>
  </si>
  <si>
    <t>851</t>
  </si>
  <si>
    <t>подраздел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</si>
  <si>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</si>
  <si>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</si>
  <si>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</si>
  <si>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243</t>
  </si>
  <si>
    <t>Закупка товаров, работ, услуг в целях капитального ремонта государственного (муниципального) имущества</t>
  </si>
  <si>
    <t>Благоустройство</t>
  </si>
  <si>
    <t>Уличное освещение</t>
  </si>
  <si>
    <t>Обеспечение пожарной безопасности</t>
  </si>
  <si>
    <t>ведомство</t>
  </si>
  <si>
    <t>Коммунальное хозяйство</t>
  </si>
  <si>
    <t>Другие вопросы в области жилищно-коммунального хозяйства</t>
  </si>
  <si>
    <t>Озеленение</t>
  </si>
  <si>
    <t>242</t>
  </si>
  <si>
    <t>540</t>
  </si>
  <si>
    <t>414</t>
  </si>
  <si>
    <t>Иные межбюджетные трансферты</t>
  </si>
  <si>
    <t xml:space="preserve">Бюджетные инвестиции в объекты капитального строительства государственной (муниципальной) собственности 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</si>
  <si>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</si>
  <si>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Расходы общегосударственного характера</t>
  </si>
  <si>
    <r>
      <t xml:space="preserve">Центральный аппарат </t>
    </r>
    <r>
      <rPr>
        <i/>
        <sz val="8"/>
        <rFont val="Times New Roman"/>
        <family val="1"/>
      </rPr>
      <t>(местный бюджет)</t>
    </r>
  </si>
  <si>
    <t>Финансовое обеспечение выполнения функций государственными органами</t>
  </si>
  <si>
    <t>Закупка товаров, работ, услуг в сфере информационно-коммуникационных технологий</t>
  </si>
  <si>
    <t>Уплата налога на имущество организаций, земельного и транспортного налогов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</si>
  <si>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</si>
  <si>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</si>
  <si>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</si>
  <si>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Резервные фонды</t>
  </si>
  <si>
    <t>Резервные фонды исполнительных огранов местного самоуправления</t>
  </si>
  <si>
    <t>Резервные средства</t>
  </si>
  <si>
    <t>Другие общегосударственные вопросы</t>
  </si>
  <si>
    <t>Иные межбюджетные трансферты местным бюджетам</t>
  </si>
  <si>
    <t>Межбюджетные трансферты передоваемые из бюджета поселений в бюджет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</si>
  <si>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Финансовое обеспечение выполнения функций государственной власти</t>
  </si>
  <si>
    <t>Премии,стипендии и иные поощрения в сельском поселении</t>
  </si>
  <si>
    <t>Премии и гранты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</si>
  <si>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</si>
  <si>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</si>
  <si>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</si>
  <si>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Иные расходы на реализацию отраслевых мероприятий</t>
  </si>
  <si>
    <t>Проведение противоаварийных и противопожарных мероприятий</t>
  </si>
  <si>
    <t>Обеспечение первичных мер пожарной безопасности в части создания условий для организации добровольной пожарной охраны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</si>
  <si>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</si>
  <si>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</si>
  <si>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>Другие  вопросы в области национальной  экономики</t>
  </si>
  <si>
    <t>Мероприятия по землеустройству и землепользованию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</si>
  <si>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</si>
  <si>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</si>
  <si>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Прочие мероприятия в области жилищного хозяйства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</si>
  <si>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</si>
  <si>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</si>
  <si>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</si>
  <si>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</si>
  <si>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Организация и содержание мест захоронения</t>
  </si>
  <si>
    <t>Прочие мероприятия по благоустройству поселения</t>
  </si>
  <si>
    <t>Капитальные вложения в объекты муниципальной собственности</t>
  </si>
  <si>
    <t>Строительство газопроводов и газовых сетей</t>
  </si>
  <si>
    <t>Строительство объектов коммунальной инфраструктуры</t>
  </si>
  <si>
    <t>Образование</t>
  </si>
  <si>
    <t>Дошкольное образование</t>
  </si>
  <si>
    <t>Мероприятия, реализуемые органами исполнительной власти</t>
  </si>
  <si>
    <t>Общее образование</t>
  </si>
  <si>
    <t>Молодежная политика и оздоровление детей</t>
  </si>
  <si>
    <t>Организация и проведение мероприятий с детьми и молодежью</t>
  </si>
  <si>
    <t xml:space="preserve"> Прочая закупка товаров, работ и услуг для обеспечения государственных (муниципальных) нужд </t>
  </si>
  <si>
    <t>Другие вопросы в области образования</t>
  </si>
  <si>
    <t>Культура и кинематография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</si>
  <si>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</si>
  <si>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</si>
  <si>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</si>
  <si>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Организация и проведение мероприятий в сфере физической культуры и спорта</t>
  </si>
  <si>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Прочая закупка товаров, работ и услуг для обеспечения государственных (муниципальных) нужд</t>
    </r>
  </si>
  <si>
    <t>00 0 00 000 00</t>
  </si>
  <si>
    <t>99 0 04 00000</t>
  </si>
  <si>
    <t>99 0 04 20300</t>
  </si>
  <si>
    <t>99 0 04 20400</t>
  </si>
  <si>
    <t>99 0 89 00000</t>
  </si>
  <si>
    <t>904</t>
  </si>
  <si>
    <t>99 0 89 204 00</t>
  </si>
  <si>
    <t>07</t>
  </si>
  <si>
    <t>99 0 04 21250</t>
  </si>
  <si>
    <t>123</t>
  </si>
  <si>
    <t>99 0 04 07570</t>
  </si>
  <si>
    <t>870</t>
  </si>
  <si>
    <t>99 0 03 00000</t>
  </si>
  <si>
    <t>99 0 03 00030</t>
  </si>
  <si>
    <t>99 0 03 11700</t>
  </si>
  <si>
    <t>99 0 03 117000</t>
  </si>
  <si>
    <t>99 0 04 29350</t>
  </si>
  <si>
    <t>350</t>
  </si>
  <si>
    <t>00 0 00 00000</t>
  </si>
  <si>
    <t>99 0 02 00000</t>
  </si>
  <si>
    <t>99 0 02 51180</t>
  </si>
  <si>
    <t>99 0 03 118000</t>
  </si>
  <si>
    <t>99 0 07 00000</t>
  </si>
  <si>
    <t>99 0 07 24000</t>
  </si>
  <si>
    <t>99 0 07 24600</t>
  </si>
  <si>
    <t>99 0 03 11200</t>
  </si>
  <si>
    <t>99 0 07 60020</t>
  </si>
  <si>
    <t>12</t>
  </si>
  <si>
    <t>99 0 04 04030</t>
  </si>
  <si>
    <t>99 0 89 04030</t>
  </si>
  <si>
    <t>99 0 04 82250</t>
  </si>
  <si>
    <t>99 0 03 11300</t>
  </si>
  <si>
    <t>99 0 07 03530</t>
  </si>
  <si>
    <t>99 0 03 11100</t>
  </si>
  <si>
    <t>99 0 07 00050</t>
  </si>
  <si>
    <t>99 0 03 11400</t>
  </si>
  <si>
    <t>99 0 03 11500</t>
  </si>
  <si>
    <t>99 0 07 60310</t>
  </si>
  <si>
    <t>99 0 07 60330</t>
  </si>
  <si>
    <t>99 0 07 60340</t>
  </si>
  <si>
    <t>99 0 07 60350</t>
  </si>
  <si>
    <t>99 0 09 00000</t>
  </si>
  <si>
    <t>99 0 09 00040</t>
  </si>
  <si>
    <t>99 0 09 00020</t>
  </si>
  <si>
    <t>99 0 07 41600</t>
  </si>
  <si>
    <t>09 0 07 03300</t>
  </si>
  <si>
    <t>08</t>
  </si>
  <si>
    <t>99 0 07 71050</t>
  </si>
  <si>
    <t>129</t>
  </si>
  <si>
    <t>Начисления на выплаты по оплате труда</t>
  </si>
  <si>
    <t>Иные пенсии, социальные доплаты к пенсиям</t>
  </si>
  <si>
    <t>99 0 06 12750</t>
  </si>
  <si>
    <t>99 0 00 00000</t>
  </si>
  <si>
    <t>263</t>
  </si>
  <si>
    <t>Распределение бюджетных ассигнований  по разделам, подразделам, целевым статьям и группам видов расходов классификации расходов бюджета на 2019-2020 года</t>
  </si>
  <si>
    <t xml:space="preserve">Приложение №7                                                                                                                                к решению депутатов   "О бюджете  на 2018 год                              и на плановый период 2019 и 2020 годов"                                                                       от ___________ 2017г.№ ___                                                                             </t>
  </si>
  <si>
    <t>Ведомственная структура расходов бюджета Есаульское сельского поселения на 2019-2020года</t>
  </si>
  <si>
    <t xml:space="preserve">Приложение №5                                                                                                                                к решению депутатов   "О бюджете  на 2018 год                              и на плановый период 2019 и 2020 годов"                                                                       от ___________ 2017г.№ ___                                                                             </t>
  </si>
  <si>
    <t>шарков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</si>
</sst>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0"/>
      <name val="Arial"/>
      <family val="2"/>
    </font>
    <font>
      <b/>
      <i/>
      <sz val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4" fontId="0" fillId="0" borderId="0" xfId="0" applyNumberFormat="1" applyBorder="1" applyAlignment="1">
      <alignment/>
    </xf>
    <xf numFmtId="4" fontId="50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51" fillId="0" borderId="11" xfId="52" applyFont="1" applyBorder="1" applyAlignment="1">
      <alignment vertical="center" wrapText="1"/>
      <protection/>
    </xf>
    <xf numFmtId="0" fontId="5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2" fillId="0" borderId="11" xfId="52" applyFont="1" applyBorder="1" applyAlignment="1">
      <alignment vertical="center" wrapText="1"/>
      <protection/>
    </xf>
    <xf numFmtId="49" fontId="5" fillId="0" borderId="11" xfId="0" applyNumberFormat="1" applyFont="1" applyFill="1" applyBorder="1" applyAlignment="1" applyProtection="1">
      <alignment vertical="center" wrapText="1"/>
      <protection locked="0"/>
    </xf>
    <xf numFmtId="49" fontId="5" fillId="0" borderId="11" xfId="0" applyNumberFormat="1" applyFont="1" applyFill="1" applyBorder="1" applyAlignment="1">
      <alignment vertical="center" wrapText="1"/>
    </xf>
    <xf numFmtId="49" fontId="7" fillId="0" borderId="11" xfId="0" applyNumberFormat="1" applyFont="1" applyFill="1" applyBorder="1" applyAlignment="1" applyProtection="1">
      <alignment vertical="center" wrapText="1"/>
      <protection locked="0"/>
    </xf>
    <xf numFmtId="0" fontId="6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2" fontId="6" fillId="33" borderId="11" xfId="0" applyNumberFormat="1" applyFont="1" applyFill="1" applyBorder="1" applyAlignment="1" applyProtection="1">
      <alignment vertical="center" wrapText="1"/>
      <protection locked="0"/>
    </xf>
    <xf numFmtId="0" fontId="7" fillId="33" borderId="11" xfId="0" applyFont="1" applyFill="1" applyBorder="1" applyAlignment="1">
      <alignment vertical="center" wrapText="1"/>
    </xf>
    <xf numFmtId="0" fontId="51" fillId="33" borderId="11" xfId="52" applyFont="1" applyFill="1" applyBorder="1" applyAlignment="1">
      <alignment vertical="center" wrapText="1"/>
      <protection/>
    </xf>
    <xf numFmtId="0" fontId="9" fillId="33" borderId="11" xfId="0" applyFont="1" applyFill="1" applyBorder="1" applyAlignment="1">
      <alignment vertical="center" wrapText="1"/>
    </xf>
    <xf numFmtId="0" fontId="52" fillId="33" borderId="11" xfId="52" applyFont="1" applyFill="1" applyBorder="1" applyAlignment="1">
      <alignment vertical="center" wrapText="1"/>
      <protection/>
    </xf>
    <xf numFmtId="0" fontId="6" fillId="33" borderId="11" xfId="52" applyFont="1" applyFill="1" applyBorder="1" applyAlignment="1">
      <alignment vertical="center" wrapText="1"/>
      <protection/>
    </xf>
    <xf numFmtId="49" fontId="9" fillId="33" borderId="11" xfId="0" applyNumberFormat="1" applyFont="1" applyFill="1" applyBorder="1" applyAlignment="1">
      <alignment vertical="center" wrapText="1"/>
    </xf>
    <xf numFmtId="49" fontId="9" fillId="33" borderId="11" xfId="0" applyNumberFormat="1" applyFont="1" applyFill="1" applyBorder="1" applyAlignment="1" applyProtection="1">
      <alignment vertical="center" wrapText="1"/>
      <protection locked="0"/>
    </xf>
    <xf numFmtId="49" fontId="5" fillId="33" borderId="11" xfId="0" applyNumberFormat="1" applyFont="1" applyFill="1" applyBorder="1" applyAlignment="1" applyProtection="1">
      <alignment vertical="center" wrapText="1"/>
      <protection locked="0"/>
    </xf>
    <xf numFmtId="49" fontId="5" fillId="33" borderId="11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left" vertical="top" wrapText="1"/>
    </xf>
    <xf numFmtId="49" fontId="7" fillId="33" borderId="11" xfId="0" applyNumberFormat="1" applyFont="1" applyFill="1" applyBorder="1" applyAlignment="1">
      <alignment vertical="center" wrapText="1"/>
    </xf>
    <xf numFmtId="0" fontId="7" fillId="33" borderId="0" xfId="0" applyFont="1" applyFill="1" applyAlignment="1">
      <alignment vertical="center"/>
    </xf>
    <xf numFmtId="0" fontId="6" fillId="33" borderId="11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" fontId="6" fillId="11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" fontId="7" fillId="11" borderId="11" xfId="0" applyNumberFormat="1" applyFont="1" applyFill="1" applyBorder="1" applyAlignment="1">
      <alignment horizontal="center" vertical="center"/>
    </xf>
    <xf numFmtId="0" fontId="51" fillId="0" borderId="11" xfId="52" applyFont="1" applyBorder="1" applyAlignment="1">
      <alignment horizontal="center" vertical="center" wrapText="1"/>
      <protection/>
    </xf>
    <xf numFmtId="49" fontId="5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" fontId="5" fillId="11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center" vertical="center"/>
    </xf>
    <xf numFmtId="0" fontId="52" fillId="0" borderId="11" xfId="52" applyFont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/>
    </xf>
    <xf numFmtId="4" fontId="9" fillId="11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4" fontId="9" fillId="33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>
      <alignment horizontal="center" vertical="center"/>
    </xf>
    <xf numFmtId="0" fontId="51" fillId="33" borderId="11" xfId="52" applyFont="1" applyFill="1" applyBorder="1" applyAlignment="1">
      <alignment horizontal="center" vertical="center" wrapText="1"/>
      <protection/>
    </xf>
    <xf numFmtId="4" fontId="6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0" fontId="52" fillId="33" borderId="11" xfId="52" applyFont="1" applyFill="1" applyBorder="1" applyAlignment="1">
      <alignment horizontal="center" vertical="center" wrapText="1"/>
      <protection/>
    </xf>
    <xf numFmtId="49" fontId="7" fillId="0" borderId="11" xfId="0" applyNumberFormat="1" applyFont="1" applyFill="1" applyBorder="1" applyAlignment="1">
      <alignment horizontal="center" vertical="center"/>
    </xf>
    <xf numFmtId="0" fontId="6" fillId="33" borderId="11" xfId="52" applyFont="1" applyFill="1" applyBorder="1" applyAlignment="1">
      <alignment horizontal="center" vertical="center" wrapText="1"/>
      <protection/>
    </xf>
    <xf numFmtId="4" fontId="7" fillId="17" borderId="11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3" fillId="0" borderId="11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51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0" fontId="11" fillId="34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4" fillId="35" borderId="11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center" vertical="center"/>
    </xf>
    <xf numFmtId="4" fontId="6" fillId="35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86;&#1089;&#1087;&#1080;&#1089;&#1100;%20&#1088;&#1072;&#1089;&#1093;&#1086;&#1076;&#1086;&#1074;%20&#1085;&#1072;%202017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2015 с КВР"/>
    </sheetNames>
    <sheetDataSet>
      <sheetData sheetId="1">
        <row r="28">
          <cell r="F28">
            <v>26000</v>
          </cell>
        </row>
        <row r="29">
          <cell r="F29">
            <v>30000</v>
          </cell>
        </row>
        <row r="43">
          <cell r="F43">
            <v>120000</v>
          </cell>
        </row>
        <row r="69">
          <cell r="F69">
            <v>57000</v>
          </cell>
        </row>
        <row r="81">
          <cell r="F81">
            <v>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5"/>
  <sheetViews>
    <sheetView tabSelected="1" zoomScale="93" zoomScaleNormal="93" zoomScalePageLayoutView="0" workbookViewId="0" topLeftCell="A115">
      <selection activeCell="I8" sqref="I8"/>
    </sheetView>
  </sheetViews>
  <sheetFormatPr defaultColWidth="9.00390625" defaultRowHeight="12.75"/>
  <cols>
    <col min="1" max="1" width="68.50390625" style="0" customWidth="1"/>
    <col min="2" max="3" width="5.50390625" style="0" customWidth="1"/>
    <col min="4" max="4" width="9.875" style="0" customWidth="1"/>
    <col min="5" max="5" width="7.50390625" style="0" customWidth="1"/>
    <col min="6" max="6" width="16.875" style="0" customWidth="1"/>
    <col min="7" max="7" width="15.875" style="0" customWidth="1"/>
    <col min="8" max="8" width="14.50390625" style="0" bestFit="1" customWidth="1"/>
    <col min="9" max="9" width="18.00390625" style="0" customWidth="1"/>
    <col min="11" max="11" width="12.125" style="0" bestFit="1" customWidth="1"/>
  </cols>
  <sheetData>
    <row r="1" spans="3:8" ht="90" customHeight="1">
      <c r="C1" s="97" t="s">
        <v>166</v>
      </c>
      <c r="D1" s="97"/>
      <c r="E1" s="97"/>
      <c r="F1" s="97"/>
      <c r="G1" s="97"/>
      <c r="H1" s="5"/>
    </row>
    <row r="2" spans="1:8" ht="28.5" customHeight="1">
      <c r="A2" s="98" t="s">
        <v>163</v>
      </c>
      <c r="B2" s="98"/>
      <c r="C2" s="98"/>
      <c r="D2" s="98"/>
      <c r="E2" s="98"/>
      <c r="F2" s="98"/>
      <c r="G2" s="5"/>
      <c r="H2" s="5"/>
    </row>
    <row r="3" spans="1:6" ht="16.5" customHeight="1">
      <c r="A3" s="99"/>
      <c r="B3" s="99"/>
      <c r="C3" s="99"/>
      <c r="D3" s="99"/>
      <c r="E3" s="100"/>
      <c r="F3" s="101"/>
    </row>
    <row r="4" spans="1:7" ht="27" customHeight="1">
      <c r="A4" s="102" t="s">
        <v>0</v>
      </c>
      <c r="B4" s="102" t="s">
        <v>1</v>
      </c>
      <c r="C4" s="102"/>
      <c r="D4" s="102"/>
      <c r="E4" s="102"/>
      <c r="F4" s="96">
        <v>2019</v>
      </c>
      <c r="G4" s="96">
        <v>2020</v>
      </c>
    </row>
    <row r="5" spans="1:7" ht="51" customHeight="1">
      <c r="A5" s="103"/>
      <c r="B5" s="42" t="s">
        <v>4</v>
      </c>
      <c r="C5" s="43" t="s">
        <v>37</v>
      </c>
      <c r="D5" s="43" t="s">
        <v>5</v>
      </c>
      <c r="E5" s="43" t="s">
        <v>6</v>
      </c>
      <c r="F5" s="96"/>
      <c r="G5" s="96"/>
    </row>
    <row r="6" spans="1:7" ht="12.75">
      <c r="A6" s="14" t="s">
        <v>3</v>
      </c>
      <c r="B6" s="45" t="s">
        <v>7</v>
      </c>
      <c r="C6" s="45" t="s">
        <v>8</v>
      </c>
      <c r="D6" s="45" t="s">
        <v>109</v>
      </c>
      <c r="E6" s="45" t="s">
        <v>9</v>
      </c>
      <c r="F6" s="46">
        <f>F7+F12+F29+F21+F25</f>
        <v>4395077.27482</v>
      </c>
      <c r="G6" s="46">
        <f>G7+G12+G29+G21+G25</f>
        <v>4464787.363491639</v>
      </c>
    </row>
    <row r="7" spans="1:7" ht="20.25">
      <c r="A7" s="15" t="s">
        <v>10</v>
      </c>
      <c r="B7" s="47" t="s">
        <v>7</v>
      </c>
      <c r="C7" s="47" t="s">
        <v>11</v>
      </c>
      <c r="D7" s="47" t="s">
        <v>109</v>
      </c>
      <c r="E7" s="47" t="s">
        <v>9</v>
      </c>
      <c r="F7" s="63">
        <f>F8</f>
        <v>691149.5266200001</v>
      </c>
      <c r="G7" s="63">
        <f>G8</f>
        <v>698061.0218862001</v>
      </c>
    </row>
    <row r="8" spans="1:7" ht="12.75">
      <c r="A8" s="16" t="s">
        <v>56</v>
      </c>
      <c r="B8" s="50" t="s">
        <v>7</v>
      </c>
      <c r="C8" s="50" t="s">
        <v>11</v>
      </c>
      <c r="D8" s="50" t="s">
        <v>110</v>
      </c>
      <c r="E8" s="50" t="s">
        <v>9</v>
      </c>
      <c r="F8" s="51">
        <f>F9</f>
        <v>691149.5266200001</v>
      </c>
      <c r="G8" s="51">
        <f>G9</f>
        <v>698061.0218862001</v>
      </c>
    </row>
    <row r="9" spans="1:7" ht="12.75">
      <c r="A9" s="17" t="s">
        <v>12</v>
      </c>
      <c r="B9" s="50" t="s">
        <v>7</v>
      </c>
      <c r="C9" s="50" t="s">
        <v>11</v>
      </c>
      <c r="D9" s="50" t="s">
        <v>111</v>
      </c>
      <c r="E9" s="50" t="s">
        <v>9</v>
      </c>
      <c r="F9" s="51">
        <f>F10+F11</f>
        <v>691149.5266200001</v>
      </c>
      <c r="G9" s="51">
        <f>G10+G11</f>
        <v>698061.0218862001</v>
      </c>
    </row>
    <row r="10" spans="1:7" ht="20.25">
      <c r="A10" s="17" t="s">
        <v>33</v>
      </c>
      <c r="B10" s="50" t="s">
        <v>7</v>
      </c>
      <c r="C10" s="50" t="s">
        <v>11</v>
      </c>
      <c r="D10" s="50" t="s">
        <v>111</v>
      </c>
      <c r="E10" s="50" t="s">
        <v>32</v>
      </c>
      <c r="F10" s="51">
        <v>530836.81</v>
      </c>
      <c r="G10" s="51">
        <v>536145.1781</v>
      </c>
    </row>
    <row r="11" spans="1:7" ht="12.75">
      <c r="A11" s="17"/>
      <c r="B11" s="50" t="s">
        <v>7</v>
      </c>
      <c r="C11" s="50" t="s">
        <v>11</v>
      </c>
      <c r="D11" s="50" t="s">
        <v>111</v>
      </c>
      <c r="E11" s="50" t="s">
        <v>157</v>
      </c>
      <c r="F11" s="51">
        <f>F10*30.2%</f>
        <v>160312.71662000002</v>
      </c>
      <c r="G11" s="51">
        <f>G10*30.2%</f>
        <v>161915.8437862</v>
      </c>
    </row>
    <row r="12" spans="1:7" ht="12.75">
      <c r="A12" s="18" t="s">
        <v>57</v>
      </c>
      <c r="B12" s="53" t="s">
        <v>7</v>
      </c>
      <c r="C12" s="53" t="s">
        <v>15</v>
      </c>
      <c r="D12" s="50" t="s">
        <v>109</v>
      </c>
      <c r="E12" s="53" t="s">
        <v>9</v>
      </c>
      <c r="F12" s="46">
        <f>F13+F18</f>
        <v>3545859.7482000003</v>
      </c>
      <c r="G12" s="46">
        <f>G13+G18</f>
        <v>3591658.3416054384</v>
      </c>
    </row>
    <row r="13" spans="1:7" s="1" customFormat="1" ht="12.75">
      <c r="A13" s="16" t="s">
        <v>58</v>
      </c>
      <c r="B13" s="47" t="s">
        <v>14</v>
      </c>
      <c r="C13" s="47" t="s">
        <v>15</v>
      </c>
      <c r="D13" s="50" t="s">
        <v>112</v>
      </c>
      <c r="E13" s="47" t="s">
        <v>9</v>
      </c>
      <c r="F13" s="63">
        <f>F14+F16+F17+F15</f>
        <v>3489859.7482000003</v>
      </c>
      <c r="G13" s="63">
        <f>G14+G16+G17+G15</f>
        <v>3535658.3416054384</v>
      </c>
    </row>
    <row r="14" spans="1:7" s="1" customFormat="1" ht="20.25">
      <c r="A14" s="17" t="s">
        <v>33</v>
      </c>
      <c r="B14" s="50" t="s">
        <v>7</v>
      </c>
      <c r="C14" s="50" t="s">
        <v>15</v>
      </c>
      <c r="D14" s="50" t="s">
        <v>112</v>
      </c>
      <c r="E14" s="50" t="s">
        <v>32</v>
      </c>
      <c r="F14" s="51">
        <v>1981459.1</v>
      </c>
      <c r="G14" s="51">
        <v>2001273.687869</v>
      </c>
    </row>
    <row r="15" spans="1:7" s="1" customFormat="1" ht="12.75">
      <c r="A15" s="89" t="s">
        <v>158</v>
      </c>
      <c r="B15" s="50" t="s">
        <v>7</v>
      </c>
      <c r="C15" s="50" t="s">
        <v>15</v>
      </c>
      <c r="D15" s="50" t="s">
        <v>112</v>
      </c>
      <c r="E15" s="50" t="s">
        <v>157</v>
      </c>
      <c r="F15" s="51">
        <f>F14*30.2%</f>
        <v>598400.6482</v>
      </c>
      <c r="G15" s="51">
        <f>G14*30.2%</f>
        <v>604384.653736438</v>
      </c>
    </row>
    <row r="16" spans="1:7" s="1" customFormat="1" ht="12.75">
      <c r="A16" s="18" t="s">
        <v>59</v>
      </c>
      <c r="B16" s="53" t="s">
        <v>7</v>
      </c>
      <c r="C16" s="53" t="s">
        <v>15</v>
      </c>
      <c r="D16" s="53" t="s">
        <v>112</v>
      </c>
      <c r="E16" s="53" t="s">
        <v>50</v>
      </c>
      <c r="F16" s="51">
        <v>260000</v>
      </c>
      <c r="G16" s="51">
        <v>280000</v>
      </c>
    </row>
    <row r="17" spans="1:7" ht="12.75">
      <c r="A17" s="17" t="s">
        <v>35</v>
      </c>
      <c r="B17" s="53" t="s">
        <v>7</v>
      </c>
      <c r="C17" s="53" t="s">
        <v>15</v>
      </c>
      <c r="D17" s="50" t="s">
        <v>112</v>
      </c>
      <c r="E17" s="53" t="s">
        <v>34</v>
      </c>
      <c r="F17" s="51">
        <v>650000</v>
      </c>
      <c r="G17" s="51">
        <v>650000</v>
      </c>
    </row>
    <row r="18" spans="1:7" ht="12.75">
      <c r="A18" s="20" t="s">
        <v>60</v>
      </c>
      <c r="B18" s="50" t="s">
        <v>7</v>
      </c>
      <c r="C18" s="50" t="s">
        <v>15</v>
      </c>
      <c r="D18" s="50" t="s">
        <v>113</v>
      </c>
      <c r="E18" s="53" t="s">
        <v>9</v>
      </c>
      <c r="F18" s="51">
        <f>F19+F20</f>
        <v>56000</v>
      </c>
      <c r="G18" s="51">
        <f>G19+G20</f>
        <v>56000</v>
      </c>
    </row>
    <row r="19" spans="1:7" ht="12.75">
      <c r="A19" s="21" t="s">
        <v>39</v>
      </c>
      <c r="B19" s="50" t="s">
        <v>7</v>
      </c>
      <c r="C19" s="50" t="s">
        <v>15</v>
      </c>
      <c r="D19" s="50" t="s">
        <v>115</v>
      </c>
      <c r="E19" s="50" t="s">
        <v>36</v>
      </c>
      <c r="F19" s="51">
        <f>'[1]2015 с КВР'!$F$28</f>
        <v>26000</v>
      </c>
      <c r="G19" s="51">
        <f>'[1]2015 с КВР'!$F$28</f>
        <v>26000</v>
      </c>
    </row>
    <row r="20" spans="1:7" ht="12.75">
      <c r="A20" s="22" t="s">
        <v>40</v>
      </c>
      <c r="B20" s="50" t="s">
        <v>7</v>
      </c>
      <c r="C20" s="50" t="s">
        <v>15</v>
      </c>
      <c r="D20" s="50" t="s">
        <v>115</v>
      </c>
      <c r="E20" s="50" t="s">
        <v>38</v>
      </c>
      <c r="F20" s="51">
        <f>'[1]2015 с КВР'!$F$29</f>
        <v>30000</v>
      </c>
      <c r="G20" s="51">
        <f>'[1]2015 с КВР'!$F$29</f>
        <v>30000</v>
      </c>
    </row>
    <row r="21" spans="1:7" ht="12.75">
      <c r="A21" s="23" t="s">
        <v>61</v>
      </c>
      <c r="B21" s="47" t="s">
        <v>7</v>
      </c>
      <c r="C21" s="47" t="s">
        <v>116</v>
      </c>
      <c r="D21" s="50"/>
      <c r="E21" s="47"/>
      <c r="F21" s="48">
        <f>F22</f>
        <v>0</v>
      </c>
      <c r="G21" s="51">
        <f>G22</f>
        <v>0</v>
      </c>
    </row>
    <row r="22" spans="1:7" ht="12.75" customHeight="1" hidden="1">
      <c r="A22" s="24" t="s">
        <v>56</v>
      </c>
      <c r="B22" s="47" t="s">
        <v>7</v>
      </c>
      <c r="C22" s="47" t="s">
        <v>116</v>
      </c>
      <c r="D22" s="50" t="s">
        <v>110</v>
      </c>
      <c r="E22" s="47"/>
      <c r="F22" s="62">
        <f>F23</f>
        <v>0</v>
      </c>
      <c r="G22" s="51"/>
    </row>
    <row r="23" spans="1:7" ht="12.75" customHeight="1" hidden="1">
      <c r="A23" s="21" t="s">
        <v>62</v>
      </c>
      <c r="B23" s="50" t="s">
        <v>7</v>
      </c>
      <c r="C23" s="50" t="s">
        <v>116</v>
      </c>
      <c r="D23" s="50" t="s">
        <v>117</v>
      </c>
      <c r="E23" s="50"/>
      <c r="F23" s="51">
        <f>F24</f>
        <v>0</v>
      </c>
      <c r="G23" s="48">
        <f>G24</f>
        <v>0</v>
      </c>
    </row>
    <row r="24" spans="1:7" ht="12.75" customHeight="1" hidden="1">
      <c r="A24" s="17" t="s">
        <v>63</v>
      </c>
      <c r="B24" s="50" t="s">
        <v>7</v>
      </c>
      <c r="C24" s="50" t="s">
        <v>116</v>
      </c>
      <c r="D24" s="50" t="s">
        <v>117</v>
      </c>
      <c r="E24" s="50" t="s">
        <v>118</v>
      </c>
      <c r="F24" s="51"/>
      <c r="G24" s="62">
        <f>G25</f>
        <v>0</v>
      </c>
    </row>
    <row r="25" spans="1:7" ht="20.25" customHeight="1" hidden="1">
      <c r="A25" s="25" t="s">
        <v>64</v>
      </c>
      <c r="B25" s="47" t="s">
        <v>7</v>
      </c>
      <c r="C25" s="47" t="s">
        <v>22</v>
      </c>
      <c r="D25" s="50"/>
      <c r="E25" s="47"/>
      <c r="F25" s="48">
        <f>F26</f>
        <v>0</v>
      </c>
      <c r="G25" s="51">
        <f>G26</f>
        <v>0</v>
      </c>
    </row>
    <row r="26" spans="1:7" ht="12.75" customHeight="1" hidden="1">
      <c r="A26" s="24" t="s">
        <v>56</v>
      </c>
      <c r="B26" s="50" t="s">
        <v>7</v>
      </c>
      <c r="C26" s="50" t="s">
        <v>22</v>
      </c>
      <c r="D26" s="50" t="s">
        <v>110</v>
      </c>
      <c r="E26" s="47"/>
      <c r="F26" s="62">
        <f>F27</f>
        <v>0</v>
      </c>
      <c r="G26" s="51"/>
    </row>
    <row r="27" spans="1:7" ht="12.75" customHeight="1" hidden="1">
      <c r="A27" s="17" t="s">
        <v>65</v>
      </c>
      <c r="B27" s="50" t="s">
        <v>7</v>
      </c>
      <c r="C27" s="50" t="s">
        <v>22</v>
      </c>
      <c r="D27" s="50" t="s">
        <v>119</v>
      </c>
      <c r="E27" s="50"/>
      <c r="F27" s="51">
        <f>F28</f>
        <v>0</v>
      </c>
      <c r="G27" s="63"/>
    </row>
    <row r="28" spans="1:7" ht="12.75" customHeight="1" hidden="1">
      <c r="A28" s="18" t="s">
        <v>66</v>
      </c>
      <c r="B28" s="50" t="s">
        <v>7</v>
      </c>
      <c r="C28" s="50" t="s">
        <v>22</v>
      </c>
      <c r="D28" s="50" t="s">
        <v>119</v>
      </c>
      <c r="E28" s="50" t="s">
        <v>120</v>
      </c>
      <c r="F28" s="51"/>
      <c r="G28" s="65"/>
    </row>
    <row r="29" spans="1:7" ht="12.75" customHeight="1" hidden="1">
      <c r="A29" s="25" t="s">
        <v>67</v>
      </c>
      <c r="B29" s="47" t="s">
        <v>7</v>
      </c>
      <c r="C29" s="47" t="s">
        <v>25</v>
      </c>
      <c r="D29" s="50" t="s">
        <v>109</v>
      </c>
      <c r="E29" s="47" t="s">
        <v>9</v>
      </c>
      <c r="F29" s="63">
        <f>F30+F36</f>
        <v>158068</v>
      </c>
      <c r="G29" s="63">
        <f>G30+G36</f>
        <v>175068</v>
      </c>
    </row>
    <row r="30" spans="1:7" ht="12.75">
      <c r="A30" s="26" t="s">
        <v>68</v>
      </c>
      <c r="B30" s="47" t="s">
        <v>7</v>
      </c>
      <c r="C30" s="47" t="s">
        <v>25</v>
      </c>
      <c r="D30" s="50" t="s">
        <v>121</v>
      </c>
      <c r="E30" s="47" t="s">
        <v>9</v>
      </c>
      <c r="F30" s="65">
        <f>F31+F33</f>
        <v>8068</v>
      </c>
      <c r="G30" s="65">
        <f>G31+G33</f>
        <v>8068</v>
      </c>
    </row>
    <row r="31" spans="1:7" ht="30">
      <c r="A31" s="19" t="s">
        <v>69</v>
      </c>
      <c r="B31" s="66" t="s">
        <v>7</v>
      </c>
      <c r="C31" s="66" t="s">
        <v>25</v>
      </c>
      <c r="D31" s="56" t="s">
        <v>122</v>
      </c>
      <c r="E31" s="47" t="s">
        <v>9</v>
      </c>
      <c r="F31" s="65">
        <f>F32</f>
        <v>6378</v>
      </c>
      <c r="G31" s="65">
        <f>G32</f>
        <v>6378</v>
      </c>
    </row>
    <row r="32" spans="1:7" ht="12.75">
      <c r="A32" s="19" t="s">
        <v>53</v>
      </c>
      <c r="B32" s="66" t="s">
        <v>7</v>
      </c>
      <c r="C32" s="66" t="s">
        <v>25</v>
      </c>
      <c r="D32" s="56" t="s">
        <v>122</v>
      </c>
      <c r="E32" s="47" t="s">
        <v>51</v>
      </c>
      <c r="F32" s="67">
        <v>6378</v>
      </c>
      <c r="G32" s="67">
        <v>6378</v>
      </c>
    </row>
    <row r="33" spans="1:7" s="1" customFormat="1" ht="20.25">
      <c r="A33" s="19" t="s">
        <v>55</v>
      </c>
      <c r="B33" s="56" t="s">
        <v>7</v>
      </c>
      <c r="C33" s="56" t="s">
        <v>25</v>
      </c>
      <c r="D33" s="56" t="s">
        <v>123</v>
      </c>
      <c r="E33" s="56" t="s">
        <v>9</v>
      </c>
      <c r="F33" s="57">
        <f>F34+F35</f>
        <v>1690</v>
      </c>
      <c r="G33" s="57">
        <f>G34+G35</f>
        <v>1690</v>
      </c>
    </row>
    <row r="34" spans="1:7" s="1" customFormat="1" ht="20.25">
      <c r="A34" s="19" t="s">
        <v>42</v>
      </c>
      <c r="B34" s="56" t="s">
        <v>7</v>
      </c>
      <c r="C34" s="56" t="s">
        <v>25</v>
      </c>
      <c r="D34" s="56" t="s">
        <v>124</v>
      </c>
      <c r="E34" s="56" t="s">
        <v>41</v>
      </c>
      <c r="F34" s="57"/>
      <c r="G34" s="57"/>
    </row>
    <row r="35" spans="1:7" s="1" customFormat="1" ht="20.25" customHeight="1" hidden="1">
      <c r="A35" s="19" t="s">
        <v>35</v>
      </c>
      <c r="B35" s="56" t="s">
        <v>7</v>
      </c>
      <c r="C35" s="56" t="s">
        <v>25</v>
      </c>
      <c r="D35" s="56" t="s">
        <v>123</v>
      </c>
      <c r="E35" s="56" t="s">
        <v>34</v>
      </c>
      <c r="F35" s="57">
        <v>1690</v>
      </c>
      <c r="G35" s="57">
        <v>1690</v>
      </c>
    </row>
    <row r="36" spans="1:7" s="2" customFormat="1" ht="12.75">
      <c r="A36" s="26" t="s">
        <v>56</v>
      </c>
      <c r="B36" s="66" t="s">
        <v>7</v>
      </c>
      <c r="C36" s="66" t="s">
        <v>25</v>
      </c>
      <c r="D36" s="56" t="s">
        <v>110</v>
      </c>
      <c r="E36" s="47" t="s">
        <v>9</v>
      </c>
      <c r="F36" s="65">
        <f>F37+F39</f>
        <v>150000</v>
      </c>
      <c r="G36" s="65">
        <f>G37+G39</f>
        <v>167000</v>
      </c>
    </row>
    <row r="37" spans="1:7" s="2" customFormat="1" ht="12.75">
      <c r="A37" s="19" t="s">
        <v>70</v>
      </c>
      <c r="B37" s="66" t="s">
        <v>7</v>
      </c>
      <c r="C37" s="66" t="s">
        <v>25</v>
      </c>
      <c r="D37" s="56" t="s">
        <v>112</v>
      </c>
      <c r="E37" s="47" t="s">
        <v>9</v>
      </c>
      <c r="F37" s="65">
        <f>F38</f>
        <v>150000</v>
      </c>
      <c r="G37" s="65">
        <f>G38</f>
        <v>167000</v>
      </c>
    </row>
    <row r="38" spans="1:7" s="2" customFormat="1" ht="12.75">
      <c r="A38" s="19" t="s">
        <v>35</v>
      </c>
      <c r="B38" s="66" t="s">
        <v>7</v>
      </c>
      <c r="C38" s="66" t="s">
        <v>25</v>
      </c>
      <c r="D38" s="56" t="s">
        <v>112</v>
      </c>
      <c r="E38" s="47" t="s">
        <v>34</v>
      </c>
      <c r="F38" s="67">
        <v>150000</v>
      </c>
      <c r="G38" s="67">
        <v>167000</v>
      </c>
    </row>
    <row r="39" spans="1:7" s="2" customFormat="1" ht="12.75">
      <c r="A39" s="27" t="s">
        <v>71</v>
      </c>
      <c r="B39" s="66" t="s">
        <v>7</v>
      </c>
      <c r="C39" s="66" t="s">
        <v>25</v>
      </c>
      <c r="D39" s="56" t="s">
        <v>125</v>
      </c>
      <c r="E39" s="47"/>
      <c r="F39" s="65">
        <f>F40</f>
        <v>0</v>
      </c>
      <c r="G39" s="65">
        <f>G40</f>
        <v>0</v>
      </c>
    </row>
    <row r="40" spans="1:7" s="2" customFormat="1" ht="12.75" customHeight="1" hidden="1">
      <c r="A40" s="19" t="s">
        <v>72</v>
      </c>
      <c r="B40" s="66" t="s">
        <v>7</v>
      </c>
      <c r="C40" s="66" t="s">
        <v>25</v>
      </c>
      <c r="D40" s="56" t="s">
        <v>125</v>
      </c>
      <c r="E40" s="47" t="s">
        <v>126</v>
      </c>
      <c r="F40" s="67"/>
      <c r="G40" s="67"/>
    </row>
    <row r="41" spans="1:7" s="2" customFormat="1" ht="12.75" customHeight="1" hidden="1">
      <c r="A41" s="26" t="s">
        <v>26</v>
      </c>
      <c r="B41" s="69" t="s">
        <v>11</v>
      </c>
      <c r="C41" s="69" t="s">
        <v>8</v>
      </c>
      <c r="D41" s="56" t="s">
        <v>127</v>
      </c>
      <c r="E41" s="45" t="s">
        <v>9</v>
      </c>
      <c r="F41" s="46">
        <f>F42</f>
        <v>210000.00451720002</v>
      </c>
      <c r="G41" s="46">
        <f>G42</f>
        <v>217700.002862372</v>
      </c>
    </row>
    <row r="42" spans="1:7" s="2" customFormat="1" ht="12.75">
      <c r="A42" s="28" t="s">
        <v>27</v>
      </c>
      <c r="B42" s="66" t="s">
        <v>11</v>
      </c>
      <c r="C42" s="66" t="s">
        <v>13</v>
      </c>
      <c r="D42" s="56" t="s">
        <v>127</v>
      </c>
      <c r="E42" s="47" t="s">
        <v>9</v>
      </c>
      <c r="F42" s="48">
        <f>F44</f>
        <v>210000.00451720002</v>
      </c>
      <c r="G42" s="48">
        <f>G44</f>
        <v>217700.002862372</v>
      </c>
    </row>
    <row r="43" spans="1:7" s="2" customFormat="1" ht="40.5">
      <c r="A43" s="29" t="s">
        <v>73</v>
      </c>
      <c r="B43" s="56" t="s">
        <v>11</v>
      </c>
      <c r="C43" s="56" t="s">
        <v>13</v>
      </c>
      <c r="D43" s="56" t="s">
        <v>128</v>
      </c>
      <c r="E43" s="50" t="s">
        <v>9</v>
      </c>
      <c r="F43" s="62">
        <f>F44</f>
        <v>210000.00451720002</v>
      </c>
      <c r="G43" s="62">
        <f>G44</f>
        <v>217700.002862372</v>
      </c>
    </row>
    <row r="44" spans="1:7" s="2" customFormat="1" ht="12.75">
      <c r="A44" s="19" t="s">
        <v>24</v>
      </c>
      <c r="B44" s="56" t="s">
        <v>11</v>
      </c>
      <c r="C44" s="56" t="s">
        <v>13</v>
      </c>
      <c r="D44" s="56" t="s">
        <v>129</v>
      </c>
      <c r="E44" s="50" t="s">
        <v>9</v>
      </c>
      <c r="F44" s="51">
        <f>F45+F47+F46</f>
        <v>210000.00451720002</v>
      </c>
      <c r="G44" s="51">
        <f>G45+G47+G46</f>
        <v>217700.002862372</v>
      </c>
    </row>
    <row r="45" spans="1:7" s="2" customFormat="1" ht="20.25">
      <c r="A45" s="19" t="s">
        <v>33</v>
      </c>
      <c r="B45" s="56" t="s">
        <v>11</v>
      </c>
      <c r="C45" s="56" t="s">
        <v>13</v>
      </c>
      <c r="D45" s="56" t="s">
        <v>129</v>
      </c>
      <c r="E45" s="50" t="s">
        <v>32</v>
      </c>
      <c r="F45" s="51">
        <v>151682.6686</v>
      </c>
      <c r="G45" s="51">
        <v>153199.495286</v>
      </c>
    </row>
    <row r="46" spans="1:7" s="2" customFormat="1" ht="12.75">
      <c r="A46" s="19"/>
      <c r="B46" s="56" t="s">
        <v>11</v>
      </c>
      <c r="C46" s="56" t="s">
        <v>13</v>
      </c>
      <c r="D46" s="56" t="s">
        <v>129</v>
      </c>
      <c r="E46" s="50" t="s">
        <v>157</v>
      </c>
      <c r="F46" s="51">
        <f>F45*30.2%</f>
        <v>45808.1659172</v>
      </c>
      <c r="G46" s="51">
        <f>G45*30.2%</f>
        <v>46266.24757637199</v>
      </c>
    </row>
    <row r="47" spans="1:7" s="2" customFormat="1" ht="12.75">
      <c r="A47" s="19" t="s">
        <v>35</v>
      </c>
      <c r="B47" s="56" t="s">
        <v>11</v>
      </c>
      <c r="C47" s="56" t="s">
        <v>13</v>
      </c>
      <c r="D47" s="56" t="s">
        <v>129</v>
      </c>
      <c r="E47" s="50" t="s">
        <v>34</v>
      </c>
      <c r="F47" s="51">
        <v>12509.17</v>
      </c>
      <c r="G47" s="51">
        <v>18234.26</v>
      </c>
    </row>
    <row r="48" spans="1:7" s="2" customFormat="1" ht="12.75">
      <c r="A48" s="26" t="s">
        <v>17</v>
      </c>
      <c r="B48" s="69" t="s">
        <v>13</v>
      </c>
      <c r="C48" s="69" t="s">
        <v>8</v>
      </c>
      <c r="D48" s="69" t="s">
        <v>127</v>
      </c>
      <c r="E48" s="45" t="s">
        <v>9</v>
      </c>
      <c r="F48" s="71">
        <f>F49+F52</f>
        <v>120000</v>
      </c>
      <c r="G48" s="71">
        <f>G49+G52</f>
        <v>120000</v>
      </c>
    </row>
    <row r="49" spans="1:7" s="2" customFormat="1" ht="20.25">
      <c r="A49" s="28" t="s">
        <v>74</v>
      </c>
      <c r="B49" s="66" t="s">
        <v>13</v>
      </c>
      <c r="C49" s="66" t="s">
        <v>19</v>
      </c>
      <c r="D49" s="56" t="s">
        <v>127</v>
      </c>
      <c r="E49" s="47" t="s">
        <v>9</v>
      </c>
      <c r="F49" s="72">
        <f>F50</f>
        <v>0</v>
      </c>
      <c r="G49" s="72">
        <f>G50</f>
        <v>0</v>
      </c>
    </row>
    <row r="50" spans="1:7" s="2" customFormat="1" ht="20.25" customHeight="1" hidden="1">
      <c r="A50" s="19" t="s">
        <v>75</v>
      </c>
      <c r="B50" s="56" t="s">
        <v>13</v>
      </c>
      <c r="C50" s="56" t="s">
        <v>19</v>
      </c>
      <c r="D50" s="56" t="s">
        <v>130</v>
      </c>
      <c r="E50" s="56"/>
      <c r="F50" s="57">
        <v>0</v>
      </c>
      <c r="G50" s="57">
        <v>0</v>
      </c>
    </row>
    <row r="51" spans="1:7" s="2" customFormat="1" ht="20.25" customHeight="1" hidden="1">
      <c r="A51" s="19" t="s">
        <v>35</v>
      </c>
      <c r="B51" s="56" t="s">
        <v>13</v>
      </c>
      <c r="C51" s="56" t="s">
        <v>19</v>
      </c>
      <c r="D51" s="56" t="s">
        <v>130</v>
      </c>
      <c r="E51" s="56" t="s">
        <v>34</v>
      </c>
      <c r="F51" s="57">
        <v>0</v>
      </c>
      <c r="G51" s="57">
        <v>0</v>
      </c>
    </row>
    <row r="52" spans="1:7" s="2" customFormat="1" ht="12.75" customHeight="1" hidden="1">
      <c r="A52" s="30" t="s">
        <v>45</v>
      </c>
      <c r="B52" s="66" t="s">
        <v>13</v>
      </c>
      <c r="C52" s="66" t="s">
        <v>21</v>
      </c>
      <c r="D52" s="56" t="s">
        <v>127</v>
      </c>
      <c r="E52" s="47" t="s">
        <v>9</v>
      </c>
      <c r="F52" s="48">
        <f>F53</f>
        <v>120000</v>
      </c>
      <c r="G52" s="48">
        <f>G53</f>
        <v>120000</v>
      </c>
    </row>
    <row r="53" spans="1:7" s="2" customFormat="1" ht="12.75">
      <c r="A53" s="31" t="s">
        <v>76</v>
      </c>
      <c r="B53" s="56" t="s">
        <v>13</v>
      </c>
      <c r="C53" s="56" t="s">
        <v>21</v>
      </c>
      <c r="D53" s="56" t="s">
        <v>131</v>
      </c>
      <c r="E53" s="50" t="s">
        <v>9</v>
      </c>
      <c r="F53" s="51">
        <f>F54+F56</f>
        <v>120000</v>
      </c>
      <c r="G53" s="51">
        <f>G54+G56</f>
        <v>120000</v>
      </c>
    </row>
    <row r="54" spans="1:7" s="2" customFormat="1" ht="12.75">
      <c r="A54" s="29" t="s">
        <v>77</v>
      </c>
      <c r="B54" s="56" t="s">
        <v>13</v>
      </c>
      <c r="C54" s="56" t="s">
        <v>21</v>
      </c>
      <c r="D54" s="56" t="s">
        <v>132</v>
      </c>
      <c r="E54" s="50" t="s">
        <v>9</v>
      </c>
      <c r="F54" s="51">
        <f>F55</f>
        <v>120000</v>
      </c>
      <c r="G54" s="51">
        <f>G55</f>
        <v>120000</v>
      </c>
    </row>
    <row r="55" spans="1:7" s="2" customFormat="1" ht="12.75">
      <c r="A55" s="19" t="s">
        <v>35</v>
      </c>
      <c r="B55" s="56" t="s">
        <v>13</v>
      </c>
      <c r="C55" s="56" t="s">
        <v>21</v>
      </c>
      <c r="D55" s="56" t="s">
        <v>132</v>
      </c>
      <c r="E55" s="50" t="s">
        <v>34</v>
      </c>
      <c r="F55" s="51">
        <f>'[1]2015 с КВР'!$F$43</f>
        <v>120000</v>
      </c>
      <c r="G55" s="51">
        <f>'[1]2015 с КВР'!$F$43</f>
        <v>120000</v>
      </c>
    </row>
    <row r="56" spans="1:7" s="2" customFormat="1" ht="20.25">
      <c r="A56" s="29" t="s">
        <v>78</v>
      </c>
      <c r="B56" s="56" t="s">
        <v>13</v>
      </c>
      <c r="C56" s="56" t="s">
        <v>21</v>
      </c>
      <c r="D56" s="56" t="s">
        <v>133</v>
      </c>
      <c r="E56" s="50"/>
      <c r="F56" s="51">
        <f>F57</f>
        <v>0</v>
      </c>
      <c r="G56" s="51">
        <f>G57</f>
        <v>0</v>
      </c>
    </row>
    <row r="57" spans="1:7" s="2" customFormat="1" ht="20.25" customHeight="1" hidden="1">
      <c r="A57" s="19" t="s">
        <v>35</v>
      </c>
      <c r="B57" s="56" t="s">
        <v>13</v>
      </c>
      <c r="C57" s="56" t="s">
        <v>21</v>
      </c>
      <c r="D57" s="56" t="s">
        <v>133</v>
      </c>
      <c r="E57" s="50" t="s">
        <v>34</v>
      </c>
      <c r="F57" s="51"/>
      <c r="G57" s="51"/>
    </row>
    <row r="58" spans="1:7" s="2" customFormat="1" ht="12.75" customHeight="1" hidden="1">
      <c r="A58" s="26" t="s">
        <v>18</v>
      </c>
      <c r="B58" s="69" t="s">
        <v>15</v>
      </c>
      <c r="C58" s="69" t="s">
        <v>8</v>
      </c>
      <c r="D58" s="56" t="s">
        <v>127</v>
      </c>
      <c r="E58" s="45" t="s">
        <v>9</v>
      </c>
      <c r="F58" s="46">
        <f>F59+F68</f>
        <v>609830</v>
      </c>
      <c r="G58" s="46">
        <f>G59+G68</f>
        <v>645720</v>
      </c>
    </row>
    <row r="59" spans="1:7" s="2" customFormat="1" ht="12.75">
      <c r="A59" s="30" t="s">
        <v>31</v>
      </c>
      <c r="B59" s="66" t="s">
        <v>15</v>
      </c>
      <c r="C59" s="66" t="s">
        <v>19</v>
      </c>
      <c r="D59" s="56" t="s">
        <v>127</v>
      </c>
      <c r="E59" s="74" t="s">
        <v>9</v>
      </c>
      <c r="F59" s="48">
        <f>F64+F60</f>
        <v>609830</v>
      </c>
      <c r="G59" s="48">
        <f>G64+G60</f>
        <v>645720</v>
      </c>
    </row>
    <row r="60" spans="1:7" s="2" customFormat="1" ht="12.75">
      <c r="A60" s="26" t="s">
        <v>68</v>
      </c>
      <c r="B60" s="56" t="s">
        <v>15</v>
      </c>
      <c r="C60" s="56" t="s">
        <v>19</v>
      </c>
      <c r="D60" s="56" t="s">
        <v>121</v>
      </c>
      <c r="E60" s="45" t="s">
        <v>9</v>
      </c>
      <c r="F60" s="71">
        <f>F61</f>
        <v>509830</v>
      </c>
      <c r="G60" s="71">
        <f>G61</f>
        <v>545720</v>
      </c>
    </row>
    <row r="61" spans="1:7" s="2" customFormat="1" ht="30">
      <c r="A61" s="19" t="s">
        <v>79</v>
      </c>
      <c r="B61" s="56" t="s">
        <v>15</v>
      </c>
      <c r="C61" s="56" t="s">
        <v>19</v>
      </c>
      <c r="D61" s="56" t="s">
        <v>134</v>
      </c>
      <c r="E61" s="53" t="s">
        <v>9</v>
      </c>
      <c r="F61" s="51">
        <f>F62+F63</f>
        <v>509830</v>
      </c>
      <c r="G61" s="51">
        <f>G62+G63</f>
        <v>545720</v>
      </c>
    </row>
    <row r="62" spans="1:7" s="2" customFormat="1" ht="20.25">
      <c r="A62" s="19" t="s">
        <v>42</v>
      </c>
      <c r="B62" s="56" t="s">
        <v>15</v>
      </c>
      <c r="C62" s="56" t="s">
        <v>19</v>
      </c>
      <c r="D62" s="56" t="s">
        <v>134</v>
      </c>
      <c r="E62" s="53" t="s">
        <v>41</v>
      </c>
      <c r="F62" s="51"/>
      <c r="G62" s="51"/>
    </row>
    <row r="63" spans="1:7" s="2" customFormat="1" ht="20.25" customHeight="1" hidden="1">
      <c r="A63" s="19" t="s">
        <v>35</v>
      </c>
      <c r="B63" s="56" t="s">
        <v>15</v>
      </c>
      <c r="C63" s="56" t="s">
        <v>19</v>
      </c>
      <c r="D63" s="56" t="s">
        <v>134</v>
      </c>
      <c r="E63" s="53" t="s">
        <v>34</v>
      </c>
      <c r="F63" s="51">
        <v>509830</v>
      </c>
      <c r="G63" s="51">
        <v>545720</v>
      </c>
    </row>
    <row r="64" spans="1:7" s="2" customFormat="1" ht="12.75">
      <c r="A64" s="32" t="s">
        <v>76</v>
      </c>
      <c r="B64" s="56" t="s">
        <v>15</v>
      </c>
      <c r="C64" s="56" t="s">
        <v>19</v>
      </c>
      <c r="D64" s="56" t="s">
        <v>131</v>
      </c>
      <c r="E64" s="53"/>
      <c r="F64" s="71">
        <f>F65</f>
        <v>100000</v>
      </c>
      <c r="G64" s="71">
        <f>G65</f>
        <v>100000</v>
      </c>
    </row>
    <row r="65" spans="1:7" s="2" customFormat="1" ht="20.25">
      <c r="A65" s="19" t="s">
        <v>80</v>
      </c>
      <c r="B65" s="56" t="s">
        <v>15</v>
      </c>
      <c r="C65" s="56" t="s">
        <v>19</v>
      </c>
      <c r="D65" s="56" t="s">
        <v>135</v>
      </c>
      <c r="E65" s="53"/>
      <c r="F65" s="51">
        <f>F67+F66</f>
        <v>100000</v>
      </c>
      <c r="G65" s="51">
        <f>G67+G66</f>
        <v>100000</v>
      </c>
    </row>
    <row r="66" spans="1:7" s="2" customFormat="1" ht="20.25">
      <c r="A66" s="19" t="s">
        <v>42</v>
      </c>
      <c r="B66" s="56" t="s">
        <v>15</v>
      </c>
      <c r="C66" s="56" t="s">
        <v>19</v>
      </c>
      <c r="D66" s="56" t="s">
        <v>135</v>
      </c>
      <c r="E66" s="53" t="s">
        <v>41</v>
      </c>
      <c r="F66" s="51"/>
      <c r="G66" s="51"/>
    </row>
    <row r="67" spans="1:7" s="2" customFormat="1" ht="20.25" customHeight="1" hidden="1">
      <c r="A67" s="19" t="s">
        <v>35</v>
      </c>
      <c r="B67" s="56" t="s">
        <v>29</v>
      </c>
      <c r="C67" s="56" t="s">
        <v>19</v>
      </c>
      <c r="D67" s="56" t="s">
        <v>135</v>
      </c>
      <c r="E67" s="53" t="s">
        <v>34</v>
      </c>
      <c r="F67" s="51">
        <v>100000</v>
      </c>
      <c r="G67" s="51">
        <v>100000</v>
      </c>
    </row>
    <row r="68" spans="1:7" s="2" customFormat="1" ht="12.75">
      <c r="A68" s="19" t="s">
        <v>81</v>
      </c>
      <c r="B68" s="56" t="s">
        <v>15</v>
      </c>
      <c r="C68" s="56" t="s">
        <v>136</v>
      </c>
      <c r="D68" s="56"/>
      <c r="E68" s="53"/>
      <c r="F68" s="54">
        <f>F71</f>
        <v>0</v>
      </c>
      <c r="G68" s="54">
        <f>G71</f>
        <v>0</v>
      </c>
    </row>
    <row r="69" spans="1:7" s="3" customFormat="1" ht="12.75" customHeight="1" hidden="1">
      <c r="A69" s="31" t="s">
        <v>56</v>
      </c>
      <c r="B69" s="56" t="s">
        <v>15</v>
      </c>
      <c r="C69" s="56" t="s">
        <v>136</v>
      </c>
      <c r="D69" s="56" t="s">
        <v>110</v>
      </c>
      <c r="E69" s="53"/>
      <c r="F69" s="71">
        <f>F70+F73</f>
        <v>0</v>
      </c>
      <c r="G69" s="71">
        <f>G70+G73</f>
        <v>0</v>
      </c>
    </row>
    <row r="70" spans="1:7" s="3" customFormat="1" ht="12.75" customHeight="1" hidden="1">
      <c r="A70" s="19" t="s">
        <v>82</v>
      </c>
      <c r="B70" s="56" t="s">
        <v>15</v>
      </c>
      <c r="C70" s="56" t="s">
        <v>136</v>
      </c>
      <c r="D70" s="56" t="s">
        <v>137</v>
      </c>
      <c r="E70" s="53"/>
      <c r="F70" s="51">
        <f>F71</f>
        <v>0</v>
      </c>
      <c r="G70" s="51">
        <f>G71</f>
        <v>0</v>
      </c>
    </row>
    <row r="71" spans="1:7" s="3" customFormat="1" ht="12.75" customHeight="1" hidden="1">
      <c r="A71" s="19" t="s">
        <v>35</v>
      </c>
      <c r="B71" s="56" t="s">
        <v>15</v>
      </c>
      <c r="C71" s="56" t="s">
        <v>136</v>
      </c>
      <c r="D71" s="56" t="s">
        <v>137</v>
      </c>
      <c r="E71" s="53" t="s">
        <v>34</v>
      </c>
      <c r="F71" s="51"/>
      <c r="G71" s="51"/>
    </row>
    <row r="72" spans="1:7" s="3" customFormat="1" ht="12.75" customHeight="1" hidden="1">
      <c r="A72" s="19" t="s">
        <v>40</v>
      </c>
      <c r="B72" s="56" t="s">
        <v>15</v>
      </c>
      <c r="C72" s="56" t="s">
        <v>136</v>
      </c>
      <c r="D72" s="56" t="s">
        <v>138</v>
      </c>
      <c r="E72" s="53" t="s">
        <v>38</v>
      </c>
      <c r="F72" s="51"/>
      <c r="G72" s="51"/>
    </row>
    <row r="73" spans="1:7" s="3" customFormat="1" ht="12.75" customHeight="1" hidden="1">
      <c r="A73" s="27" t="s">
        <v>83</v>
      </c>
      <c r="B73" s="56" t="s">
        <v>15</v>
      </c>
      <c r="C73" s="56" t="s">
        <v>136</v>
      </c>
      <c r="D73" s="69" t="s">
        <v>139</v>
      </c>
      <c r="E73" s="53"/>
      <c r="F73" s="51">
        <f>F74</f>
        <v>0</v>
      </c>
      <c r="G73" s="51">
        <f>G74</f>
        <v>0</v>
      </c>
    </row>
    <row r="74" spans="1:7" s="3" customFormat="1" ht="20.25" customHeight="1" hidden="1">
      <c r="A74" s="19" t="s">
        <v>35</v>
      </c>
      <c r="B74" s="56" t="s">
        <v>15</v>
      </c>
      <c r="C74" s="56" t="s">
        <v>136</v>
      </c>
      <c r="D74" s="56" t="s">
        <v>139</v>
      </c>
      <c r="E74" s="53" t="s">
        <v>34</v>
      </c>
      <c r="F74" s="51"/>
      <c r="G74" s="51"/>
    </row>
    <row r="75" spans="1:7" s="3" customFormat="1" ht="12.75" customHeight="1" hidden="1">
      <c r="A75" s="26" t="s">
        <v>23</v>
      </c>
      <c r="B75" s="69" t="s">
        <v>16</v>
      </c>
      <c r="C75" s="69" t="s">
        <v>8</v>
      </c>
      <c r="D75" s="56" t="s">
        <v>127</v>
      </c>
      <c r="E75" s="45" t="s">
        <v>9</v>
      </c>
      <c r="F75" s="71">
        <f>F76+F86+F94+F116</f>
        <v>862983.72</v>
      </c>
      <c r="G75" s="71">
        <f>G76+G86+G94+G116</f>
        <v>1218215.63</v>
      </c>
    </row>
    <row r="76" spans="1:7" s="3" customFormat="1" ht="12.75">
      <c r="A76" s="28" t="s">
        <v>30</v>
      </c>
      <c r="B76" s="66" t="s">
        <v>16</v>
      </c>
      <c r="C76" s="66" t="s">
        <v>7</v>
      </c>
      <c r="D76" s="56" t="s">
        <v>127</v>
      </c>
      <c r="E76" s="47" t="s">
        <v>9</v>
      </c>
      <c r="F76" s="76">
        <f>F77</f>
        <v>19421</v>
      </c>
      <c r="G76" s="76">
        <f>G77</f>
        <v>21363</v>
      </c>
    </row>
    <row r="77" spans="1:7" s="3" customFormat="1" ht="12.75">
      <c r="A77" s="26" t="s">
        <v>68</v>
      </c>
      <c r="B77" s="56" t="s">
        <v>16</v>
      </c>
      <c r="C77" s="56" t="s">
        <v>7</v>
      </c>
      <c r="D77" s="56" t="s">
        <v>121</v>
      </c>
      <c r="E77" s="47" t="s">
        <v>9</v>
      </c>
      <c r="F77" s="62">
        <f>F78</f>
        <v>19421</v>
      </c>
      <c r="G77" s="62">
        <f>G78</f>
        <v>21363</v>
      </c>
    </row>
    <row r="78" spans="1:7" s="3" customFormat="1" ht="40.5">
      <c r="A78" s="19" t="s">
        <v>84</v>
      </c>
      <c r="B78" s="56" t="s">
        <v>16</v>
      </c>
      <c r="C78" s="56" t="s">
        <v>7</v>
      </c>
      <c r="D78" s="56" t="s">
        <v>140</v>
      </c>
      <c r="E78" s="53" t="s">
        <v>9</v>
      </c>
      <c r="F78" s="51">
        <f>F79+F80</f>
        <v>19421</v>
      </c>
      <c r="G78" s="51">
        <f>G79+G80</f>
        <v>21363</v>
      </c>
    </row>
    <row r="79" spans="1:7" s="3" customFormat="1" ht="20.25">
      <c r="A79" s="19" t="s">
        <v>42</v>
      </c>
      <c r="B79" s="56" t="s">
        <v>16</v>
      </c>
      <c r="C79" s="56" t="s">
        <v>7</v>
      </c>
      <c r="D79" s="56" t="s">
        <v>140</v>
      </c>
      <c r="E79" s="53" t="s">
        <v>41</v>
      </c>
      <c r="F79" s="51"/>
      <c r="G79" s="51"/>
    </row>
    <row r="80" spans="1:7" s="3" customFormat="1" ht="20.25" customHeight="1" hidden="1">
      <c r="A80" s="19" t="s">
        <v>35</v>
      </c>
      <c r="B80" s="56" t="s">
        <v>16</v>
      </c>
      <c r="C80" s="56" t="s">
        <v>7</v>
      </c>
      <c r="D80" s="56" t="s">
        <v>140</v>
      </c>
      <c r="E80" s="53" t="s">
        <v>34</v>
      </c>
      <c r="F80" s="51">
        <v>19421</v>
      </c>
      <c r="G80" s="51">
        <v>21363</v>
      </c>
    </row>
    <row r="81" spans="1:7" s="3" customFormat="1" ht="12.75">
      <c r="A81" s="32" t="s">
        <v>76</v>
      </c>
      <c r="B81" s="56" t="s">
        <v>16</v>
      </c>
      <c r="C81" s="56" t="s">
        <v>7</v>
      </c>
      <c r="D81" s="56" t="s">
        <v>131</v>
      </c>
      <c r="E81" s="53" t="s">
        <v>9</v>
      </c>
      <c r="F81" s="51">
        <f>F82</f>
        <v>0</v>
      </c>
      <c r="G81" s="51">
        <f>G82</f>
        <v>0</v>
      </c>
    </row>
    <row r="82" spans="1:7" s="3" customFormat="1" ht="12.75" customHeight="1" hidden="1">
      <c r="A82" s="19" t="s">
        <v>85</v>
      </c>
      <c r="B82" s="56" t="s">
        <v>16</v>
      </c>
      <c r="C82" s="56" t="s">
        <v>7</v>
      </c>
      <c r="D82" s="56" t="s">
        <v>141</v>
      </c>
      <c r="E82" s="50" t="s">
        <v>9</v>
      </c>
      <c r="F82" s="51">
        <f>F83</f>
        <v>0</v>
      </c>
      <c r="G82" s="51">
        <f>G83</f>
        <v>0</v>
      </c>
    </row>
    <row r="83" spans="1:7" s="3" customFormat="1" ht="12.75" customHeight="1" hidden="1">
      <c r="A83" s="19" t="s">
        <v>35</v>
      </c>
      <c r="B83" s="56" t="s">
        <v>16</v>
      </c>
      <c r="C83" s="56" t="s">
        <v>7</v>
      </c>
      <c r="D83" s="56" t="s">
        <v>141</v>
      </c>
      <c r="E83" s="50" t="s">
        <v>34</v>
      </c>
      <c r="F83" s="51"/>
      <c r="G83" s="51"/>
    </row>
    <row r="84" spans="1:7" s="3" customFormat="1" ht="12.75" customHeight="1" hidden="1">
      <c r="A84" s="19"/>
      <c r="B84" s="56"/>
      <c r="C84" s="56"/>
      <c r="D84" s="56"/>
      <c r="E84" s="53"/>
      <c r="F84" s="51"/>
      <c r="G84" s="51"/>
    </row>
    <row r="85" spans="1:7" s="3" customFormat="1" ht="12.75" customHeight="1" hidden="1">
      <c r="A85" s="19"/>
      <c r="B85" s="56"/>
      <c r="C85" s="56"/>
      <c r="D85" s="56"/>
      <c r="E85" s="53"/>
      <c r="F85" s="51"/>
      <c r="G85" s="51"/>
    </row>
    <row r="86" spans="1:7" s="3" customFormat="1" ht="12.75" customHeight="1" hidden="1">
      <c r="A86" s="33" t="s">
        <v>47</v>
      </c>
      <c r="B86" s="66" t="s">
        <v>16</v>
      </c>
      <c r="C86" s="66" t="s">
        <v>11</v>
      </c>
      <c r="D86" s="56" t="s">
        <v>127</v>
      </c>
      <c r="E86" s="74" t="s">
        <v>9</v>
      </c>
      <c r="F86" s="46">
        <f>F87+F91</f>
        <v>56000</v>
      </c>
      <c r="G86" s="46">
        <f>G87+G91</f>
        <v>56000</v>
      </c>
    </row>
    <row r="87" spans="1:7" s="3" customFormat="1" ht="12.75">
      <c r="A87" s="26" t="s">
        <v>68</v>
      </c>
      <c r="B87" s="56" t="s">
        <v>16</v>
      </c>
      <c r="C87" s="56" t="s">
        <v>11</v>
      </c>
      <c r="D87" s="56" t="s">
        <v>121</v>
      </c>
      <c r="E87" s="74" t="s">
        <v>9</v>
      </c>
      <c r="F87" s="78">
        <f>F88</f>
        <v>56000</v>
      </c>
      <c r="G87" s="78">
        <f>G88</f>
        <v>56000</v>
      </c>
    </row>
    <row r="88" spans="1:7" s="3" customFormat="1" ht="30">
      <c r="A88" s="19" t="s">
        <v>86</v>
      </c>
      <c r="B88" s="56" t="s">
        <v>16</v>
      </c>
      <c r="C88" s="56" t="s">
        <v>11</v>
      </c>
      <c r="D88" s="56" t="s">
        <v>142</v>
      </c>
      <c r="E88" s="53" t="s">
        <v>9</v>
      </c>
      <c r="F88" s="51">
        <f>F89+F90</f>
        <v>56000</v>
      </c>
      <c r="G88" s="51">
        <f>G89+G90</f>
        <v>56000</v>
      </c>
    </row>
    <row r="89" spans="1:7" s="3" customFormat="1" ht="12.75">
      <c r="A89" s="19" t="s">
        <v>35</v>
      </c>
      <c r="B89" s="56" t="s">
        <v>16</v>
      </c>
      <c r="C89" s="56" t="s">
        <v>11</v>
      </c>
      <c r="D89" s="56" t="s">
        <v>142</v>
      </c>
      <c r="E89" s="53" t="s">
        <v>34</v>
      </c>
      <c r="F89" s="51">
        <v>56000</v>
      </c>
      <c r="G89" s="51">
        <v>56000</v>
      </c>
    </row>
    <row r="90" spans="1:7" s="3" customFormat="1" ht="12.75">
      <c r="A90" s="19" t="s">
        <v>35</v>
      </c>
      <c r="B90" s="56" t="s">
        <v>16</v>
      </c>
      <c r="C90" s="56" t="s">
        <v>11</v>
      </c>
      <c r="D90" s="56" t="s">
        <v>142</v>
      </c>
      <c r="E90" s="53" t="s">
        <v>34</v>
      </c>
      <c r="F90" s="51"/>
      <c r="G90" s="51"/>
    </row>
    <row r="91" spans="1:7" s="3" customFormat="1" ht="12.75" customHeight="1" hidden="1">
      <c r="A91" s="32" t="s">
        <v>76</v>
      </c>
      <c r="B91" s="56" t="s">
        <v>16</v>
      </c>
      <c r="C91" s="56" t="s">
        <v>11</v>
      </c>
      <c r="D91" s="56" t="s">
        <v>131</v>
      </c>
      <c r="E91" s="53"/>
      <c r="F91" s="51">
        <f>F92</f>
        <v>0</v>
      </c>
      <c r="G91" s="51">
        <f>G92</f>
        <v>0</v>
      </c>
    </row>
    <row r="92" spans="1:7" s="3" customFormat="1" ht="12.75" customHeight="1" hidden="1">
      <c r="A92" s="29" t="s">
        <v>87</v>
      </c>
      <c r="B92" s="56" t="s">
        <v>16</v>
      </c>
      <c r="C92" s="56" t="s">
        <v>11</v>
      </c>
      <c r="D92" s="56" t="s">
        <v>143</v>
      </c>
      <c r="E92" s="53" t="s">
        <v>9</v>
      </c>
      <c r="F92" s="51">
        <f>F93</f>
        <v>0</v>
      </c>
      <c r="G92" s="51">
        <f>G93</f>
        <v>0</v>
      </c>
    </row>
    <row r="93" spans="1:7" s="3" customFormat="1" ht="20.25" customHeight="1" hidden="1">
      <c r="A93" s="19" t="s">
        <v>42</v>
      </c>
      <c r="B93" s="56" t="s">
        <v>16</v>
      </c>
      <c r="C93" s="56" t="s">
        <v>11</v>
      </c>
      <c r="D93" s="56" t="s">
        <v>143</v>
      </c>
      <c r="E93" s="53" t="s">
        <v>41</v>
      </c>
      <c r="F93" s="51"/>
      <c r="G93" s="51"/>
    </row>
    <row r="94" spans="1:7" s="3" customFormat="1" ht="20.25" customHeight="1" hidden="1">
      <c r="A94" s="34" t="s">
        <v>43</v>
      </c>
      <c r="B94" s="66" t="s">
        <v>16</v>
      </c>
      <c r="C94" s="66" t="s">
        <v>13</v>
      </c>
      <c r="D94" s="56" t="s">
        <v>127</v>
      </c>
      <c r="E94" s="74" t="s">
        <v>9</v>
      </c>
      <c r="F94" s="46">
        <f>F95+F102</f>
        <v>687562.72</v>
      </c>
      <c r="G94" s="46">
        <f>G95+G102</f>
        <v>1040852.63</v>
      </c>
    </row>
    <row r="95" spans="1:7" s="3" customFormat="1" ht="12.75">
      <c r="A95" s="26" t="s">
        <v>68</v>
      </c>
      <c r="B95" s="56" t="s">
        <v>16</v>
      </c>
      <c r="C95" s="56" t="s">
        <v>13</v>
      </c>
      <c r="D95" s="56" t="s">
        <v>121</v>
      </c>
      <c r="E95" s="74" t="s">
        <v>9</v>
      </c>
      <c r="F95" s="62">
        <f>F96+F99</f>
        <v>410310</v>
      </c>
      <c r="G95" s="62">
        <f>G96+G99</f>
        <v>410310</v>
      </c>
    </row>
    <row r="96" spans="1:7" s="3" customFormat="1" ht="20.25">
      <c r="A96" s="19" t="s">
        <v>88</v>
      </c>
      <c r="B96" s="56" t="s">
        <v>16</v>
      </c>
      <c r="C96" s="56" t="s">
        <v>13</v>
      </c>
      <c r="D96" s="56" t="s">
        <v>144</v>
      </c>
      <c r="E96" s="56"/>
      <c r="F96" s="57">
        <f>F97+F98</f>
        <v>396160</v>
      </c>
      <c r="G96" s="57">
        <f>G97+G98</f>
        <v>396160</v>
      </c>
    </row>
    <row r="97" spans="1:7" s="3" customFormat="1" ht="20.25">
      <c r="A97" s="19" t="s">
        <v>42</v>
      </c>
      <c r="B97" s="56" t="s">
        <v>16</v>
      </c>
      <c r="C97" s="56" t="s">
        <v>13</v>
      </c>
      <c r="D97" s="56" t="s">
        <v>144</v>
      </c>
      <c r="E97" s="56" t="s">
        <v>41</v>
      </c>
      <c r="F97" s="57"/>
      <c r="G97" s="57"/>
    </row>
    <row r="98" spans="1:7" s="3" customFormat="1" ht="20.25" customHeight="1" hidden="1">
      <c r="A98" s="19" t="s">
        <v>35</v>
      </c>
      <c r="B98" s="56" t="s">
        <v>16</v>
      </c>
      <c r="C98" s="56" t="s">
        <v>13</v>
      </c>
      <c r="D98" s="56" t="s">
        <v>144</v>
      </c>
      <c r="E98" s="56" t="s">
        <v>34</v>
      </c>
      <c r="F98" s="57">
        <v>396160</v>
      </c>
      <c r="G98" s="57">
        <v>396160</v>
      </c>
    </row>
    <row r="99" spans="1:7" s="3" customFormat="1" ht="20.25">
      <c r="A99" s="19" t="s">
        <v>89</v>
      </c>
      <c r="B99" s="56" t="s">
        <v>16</v>
      </c>
      <c r="C99" s="56" t="s">
        <v>13</v>
      </c>
      <c r="D99" s="56" t="s">
        <v>145</v>
      </c>
      <c r="E99" s="56"/>
      <c r="F99" s="57">
        <f>F100+F101</f>
        <v>14150</v>
      </c>
      <c r="G99" s="57">
        <f>G100+G101</f>
        <v>14150</v>
      </c>
    </row>
    <row r="100" spans="1:7" s="3" customFormat="1" ht="20.25">
      <c r="A100" s="19" t="s">
        <v>42</v>
      </c>
      <c r="B100" s="56" t="s">
        <v>16</v>
      </c>
      <c r="C100" s="56" t="s">
        <v>13</v>
      </c>
      <c r="D100" s="56" t="s">
        <v>145</v>
      </c>
      <c r="E100" s="56" t="s">
        <v>41</v>
      </c>
      <c r="F100" s="57"/>
      <c r="G100" s="57"/>
    </row>
    <row r="101" spans="1:7" s="3" customFormat="1" ht="20.25" customHeight="1" hidden="1">
      <c r="A101" s="19" t="s">
        <v>35</v>
      </c>
      <c r="B101" s="56" t="s">
        <v>16</v>
      </c>
      <c r="C101" s="56" t="s">
        <v>13</v>
      </c>
      <c r="D101" s="56" t="s">
        <v>145</v>
      </c>
      <c r="E101" s="56" t="s">
        <v>34</v>
      </c>
      <c r="F101" s="57">
        <v>14150</v>
      </c>
      <c r="G101" s="57">
        <v>14150</v>
      </c>
    </row>
    <row r="102" spans="1:7" s="3" customFormat="1" ht="12.75">
      <c r="A102" s="32" t="s">
        <v>76</v>
      </c>
      <c r="B102" s="56" t="s">
        <v>16</v>
      </c>
      <c r="C102" s="56" t="s">
        <v>13</v>
      </c>
      <c r="D102" s="56" t="s">
        <v>131</v>
      </c>
      <c r="E102" s="80"/>
      <c r="F102" s="48">
        <f>F103+F109+F112+F114</f>
        <v>277252.72</v>
      </c>
      <c r="G102" s="48">
        <f>G103+G109+G112+G114</f>
        <v>630542.63</v>
      </c>
    </row>
    <row r="103" spans="1:7" s="3" customFormat="1" ht="12.75">
      <c r="A103" s="35" t="s">
        <v>44</v>
      </c>
      <c r="B103" s="56" t="s">
        <v>16</v>
      </c>
      <c r="C103" s="56" t="s">
        <v>13</v>
      </c>
      <c r="D103" s="56" t="s">
        <v>146</v>
      </c>
      <c r="E103" s="53"/>
      <c r="F103" s="51">
        <f>F104+F105</f>
        <v>150000</v>
      </c>
      <c r="G103" s="51">
        <f>G104+G105</f>
        <v>150000</v>
      </c>
    </row>
    <row r="104" spans="1:7" s="3" customFormat="1" ht="20.25">
      <c r="A104" s="19" t="s">
        <v>42</v>
      </c>
      <c r="B104" s="56" t="s">
        <v>16</v>
      </c>
      <c r="C104" s="56" t="s">
        <v>13</v>
      </c>
      <c r="D104" s="56" t="s">
        <v>146</v>
      </c>
      <c r="E104" s="53" t="s">
        <v>41</v>
      </c>
      <c r="F104" s="51">
        <v>50000</v>
      </c>
      <c r="G104" s="51">
        <v>50000</v>
      </c>
    </row>
    <row r="105" spans="1:7" s="3" customFormat="1" ht="20.25">
      <c r="A105" s="36" t="s">
        <v>42</v>
      </c>
      <c r="B105" s="56" t="s">
        <v>16</v>
      </c>
      <c r="C105" s="56" t="s">
        <v>13</v>
      </c>
      <c r="D105" s="56" t="s">
        <v>146</v>
      </c>
      <c r="E105" s="53" t="s">
        <v>34</v>
      </c>
      <c r="F105" s="51">
        <v>100000</v>
      </c>
      <c r="G105" s="51">
        <v>100000</v>
      </c>
    </row>
    <row r="106" spans="1:7" s="3" customFormat="1" ht="12.75">
      <c r="A106" s="36" t="s">
        <v>49</v>
      </c>
      <c r="B106" s="56" t="s">
        <v>16</v>
      </c>
      <c r="C106" s="56" t="s">
        <v>13</v>
      </c>
      <c r="D106" s="56" t="s">
        <v>147</v>
      </c>
      <c r="E106" s="53"/>
      <c r="F106" s="51">
        <f>F107+F108</f>
        <v>57000</v>
      </c>
      <c r="G106" s="51">
        <f>G107+G108</f>
        <v>57000</v>
      </c>
    </row>
    <row r="107" spans="1:7" s="3" customFormat="1" ht="20.25">
      <c r="A107" s="19" t="s">
        <v>42</v>
      </c>
      <c r="B107" s="56" t="s">
        <v>16</v>
      </c>
      <c r="C107" s="56" t="s">
        <v>13</v>
      </c>
      <c r="D107" s="56" t="s">
        <v>147</v>
      </c>
      <c r="E107" s="53" t="s">
        <v>41</v>
      </c>
      <c r="F107" s="51"/>
      <c r="G107" s="51"/>
    </row>
    <row r="108" spans="1:7" s="3" customFormat="1" ht="20.25" customHeight="1" hidden="1">
      <c r="A108" s="37" t="s">
        <v>42</v>
      </c>
      <c r="B108" s="56" t="s">
        <v>16</v>
      </c>
      <c r="C108" s="56" t="s">
        <v>13</v>
      </c>
      <c r="D108" s="56" t="s">
        <v>147</v>
      </c>
      <c r="E108" s="53" t="s">
        <v>34</v>
      </c>
      <c r="F108" s="51">
        <f>'[1]2015 с КВР'!$F$69</f>
        <v>57000</v>
      </c>
      <c r="G108" s="51">
        <f>'[1]2015 с КВР'!$F$69</f>
        <v>57000</v>
      </c>
    </row>
    <row r="109" spans="1:7" s="3" customFormat="1" ht="12.75">
      <c r="A109" s="36" t="s">
        <v>91</v>
      </c>
      <c r="B109" s="56" t="s">
        <v>16</v>
      </c>
      <c r="C109" s="56" t="s">
        <v>13</v>
      </c>
      <c r="D109" s="56" t="s">
        <v>149</v>
      </c>
      <c r="E109" s="53"/>
      <c r="F109" s="51">
        <f>F110+F111</f>
        <v>127252.72</v>
      </c>
      <c r="G109" s="51">
        <f>G110+G111</f>
        <v>480542.63</v>
      </c>
    </row>
    <row r="110" spans="1:7" s="3" customFormat="1" ht="20.25">
      <c r="A110" s="19" t="s">
        <v>42</v>
      </c>
      <c r="B110" s="56" t="s">
        <v>16</v>
      </c>
      <c r="C110" s="56" t="s">
        <v>13</v>
      </c>
      <c r="D110" s="56" t="s">
        <v>147</v>
      </c>
      <c r="E110" s="53" t="s">
        <v>41</v>
      </c>
      <c r="F110" s="51"/>
      <c r="G110" s="51"/>
    </row>
    <row r="111" spans="1:7" s="3" customFormat="1" ht="20.25">
      <c r="A111" s="37" t="s">
        <v>42</v>
      </c>
      <c r="B111" s="56" t="s">
        <v>16</v>
      </c>
      <c r="C111" s="56" t="s">
        <v>13</v>
      </c>
      <c r="D111" s="56" t="s">
        <v>149</v>
      </c>
      <c r="E111" s="53" t="s">
        <v>34</v>
      </c>
      <c r="F111" s="51">
        <v>127252.72</v>
      </c>
      <c r="G111" s="51">
        <v>480542.63</v>
      </c>
    </row>
    <row r="112" spans="1:7" s="3" customFormat="1" ht="12.75">
      <c r="A112" s="19" t="s">
        <v>90</v>
      </c>
      <c r="B112" s="56" t="s">
        <v>16</v>
      </c>
      <c r="C112" s="56" t="s">
        <v>13</v>
      </c>
      <c r="D112" s="56" t="s">
        <v>148</v>
      </c>
      <c r="E112" s="53"/>
      <c r="F112" s="51">
        <f>F113</f>
        <v>0</v>
      </c>
      <c r="G112" s="51">
        <f>G113</f>
        <v>0</v>
      </c>
    </row>
    <row r="113" spans="1:7" s="3" customFormat="1" ht="20.25" customHeight="1" hidden="1">
      <c r="A113" s="19" t="s">
        <v>42</v>
      </c>
      <c r="B113" s="56" t="s">
        <v>16</v>
      </c>
      <c r="C113" s="56" t="s">
        <v>13</v>
      </c>
      <c r="D113" s="56" t="s">
        <v>148</v>
      </c>
      <c r="E113" s="53" t="s">
        <v>41</v>
      </c>
      <c r="F113" s="51"/>
      <c r="G113" s="51"/>
    </row>
    <row r="114" spans="1:7" s="3" customFormat="1" ht="12.75">
      <c r="A114" s="19" t="s">
        <v>91</v>
      </c>
      <c r="B114" s="56" t="s">
        <v>16</v>
      </c>
      <c r="C114" s="56" t="s">
        <v>13</v>
      </c>
      <c r="D114" s="56" t="s">
        <v>149</v>
      </c>
      <c r="E114" s="53"/>
      <c r="F114" s="51">
        <f>F115</f>
        <v>0</v>
      </c>
      <c r="G114" s="51">
        <f>G115</f>
        <v>0</v>
      </c>
    </row>
    <row r="115" spans="1:7" s="3" customFormat="1" ht="20.25">
      <c r="A115" s="19" t="s">
        <v>42</v>
      </c>
      <c r="B115" s="56" t="s">
        <v>16</v>
      </c>
      <c r="C115" s="56" t="s">
        <v>13</v>
      </c>
      <c r="D115" s="56" t="s">
        <v>149</v>
      </c>
      <c r="E115" s="53" t="s">
        <v>34</v>
      </c>
      <c r="F115" s="51"/>
      <c r="G115" s="51"/>
    </row>
    <row r="116" spans="1:7" s="3" customFormat="1" ht="12.75">
      <c r="A116" s="38" t="s">
        <v>48</v>
      </c>
      <c r="B116" s="66" t="s">
        <v>16</v>
      </c>
      <c r="C116" s="66" t="s">
        <v>16</v>
      </c>
      <c r="D116" s="56" t="s">
        <v>127</v>
      </c>
      <c r="E116" s="74" t="s">
        <v>9</v>
      </c>
      <c r="F116" s="48">
        <f>F117</f>
        <v>100000</v>
      </c>
      <c r="G116" s="48">
        <f>G117</f>
        <v>100000</v>
      </c>
    </row>
    <row r="117" spans="1:7" s="3" customFormat="1" ht="20.25" customHeight="1" hidden="1">
      <c r="A117" s="31" t="s">
        <v>92</v>
      </c>
      <c r="B117" s="56" t="s">
        <v>16</v>
      </c>
      <c r="C117" s="56" t="s">
        <v>16</v>
      </c>
      <c r="D117" s="56" t="s">
        <v>150</v>
      </c>
      <c r="E117" s="53" t="s">
        <v>9</v>
      </c>
      <c r="F117" s="51">
        <f>F120+F118</f>
        <v>100000</v>
      </c>
      <c r="G117" s="51">
        <f>G120+G118</f>
        <v>100000</v>
      </c>
    </row>
    <row r="118" spans="1:7" s="3" customFormat="1" ht="12.75">
      <c r="A118" s="29" t="s">
        <v>93</v>
      </c>
      <c r="B118" s="56" t="s">
        <v>16</v>
      </c>
      <c r="C118" s="56" t="s">
        <v>16</v>
      </c>
      <c r="D118" s="56" t="s">
        <v>151</v>
      </c>
      <c r="E118" s="53" t="s">
        <v>9</v>
      </c>
      <c r="F118" s="51">
        <f>F119</f>
        <v>0</v>
      </c>
      <c r="G118" s="51">
        <f>G119</f>
        <v>0</v>
      </c>
    </row>
    <row r="119" spans="1:7" s="3" customFormat="1" ht="20.25">
      <c r="A119" s="36" t="s">
        <v>54</v>
      </c>
      <c r="B119" s="56" t="s">
        <v>16</v>
      </c>
      <c r="C119" s="56" t="s">
        <v>16</v>
      </c>
      <c r="D119" s="56" t="s">
        <v>151</v>
      </c>
      <c r="E119" s="53" t="s">
        <v>52</v>
      </c>
      <c r="F119" s="51"/>
      <c r="G119" s="51"/>
    </row>
    <row r="120" spans="1:7" s="3" customFormat="1" ht="12.75" customHeight="1" hidden="1">
      <c r="A120" s="29" t="s">
        <v>94</v>
      </c>
      <c r="B120" s="56" t="s">
        <v>16</v>
      </c>
      <c r="C120" s="56" t="s">
        <v>16</v>
      </c>
      <c r="D120" s="56" t="s">
        <v>152</v>
      </c>
      <c r="E120" s="53" t="s">
        <v>9</v>
      </c>
      <c r="F120" s="51">
        <f>F122+F121</f>
        <v>100000</v>
      </c>
      <c r="G120" s="51">
        <f>G122+G121</f>
        <v>100000</v>
      </c>
    </row>
    <row r="121" spans="1:7" s="3" customFormat="1" ht="12.75" customHeight="1" hidden="1">
      <c r="A121" s="36" t="s">
        <v>54</v>
      </c>
      <c r="B121" s="56" t="s">
        <v>16</v>
      </c>
      <c r="C121" s="56" t="s">
        <v>16</v>
      </c>
      <c r="D121" s="56" t="s">
        <v>152</v>
      </c>
      <c r="E121" s="53" t="s">
        <v>34</v>
      </c>
      <c r="F121" s="51">
        <f>'[1]2015 с КВР'!$F$81</f>
        <v>50000</v>
      </c>
      <c r="G121" s="51">
        <f>'[1]2015 с КВР'!$F$81</f>
        <v>50000</v>
      </c>
    </row>
    <row r="122" spans="1:7" s="3" customFormat="1" ht="12.75" customHeight="1" hidden="1">
      <c r="A122" s="36" t="s">
        <v>54</v>
      </c>
      <c r="B122" s="56" t="s">
        <v>16</v>
      </c>
      <c r="C122" s="56" t="s">
        <v>16</v>
      </c>
      <c r="D122" s="56" t="s">
        <v>152</v>
      </c>
      <c r="E122" s="53" t="s">
        <v>52</v>
      </c>
      <c r="F122" s="51">
        <f>'[1]2015 с КВР'!$F$81</f>
        <v>50000</v>
      </c>
      <c r="G122" s="51">
        <f>'[1]2015 с КВР'!$F$81</f>
        <v>50000</v>
      </c>
    </row>
    <row r="123" spans="1:7" s="3" customFormat="1" ht="12.75" customHeight="1" hidden="1">
      <c r="A123" s="34" t="s">
        <v>95</v>
      </c>
      <c r="B123" s="69" t="s">
        <v>116</v>
      </c>
      <c r="C123" s="69" t="s">
        <v>8</v>
      </c>
      <c r="D123" s="69"/>
      <c r="E123" s="53" t="s">
        <v>9</v>
      </c>
      <c r="F123" s="46">
        <f>F124+F128</f>
        <v>0</v>
      </c>
      <c r="G123" s="46">
        <f>G124+G128</f>
        <v>0</v>
      </c>
    </row>
    <row r="124" spans="1:7" s="3" customFormat="1" ht="12.75" customHeight="1" hidden="1">
      <c r="A124" s="28" t="s">
        <v>96</v>
      </c>
      <c r="B124" s="66" t="s">
        <v>116</v>
      </c>
      <c r="C124" s="66" t="s">
        <v>7</v>
      </c>
      <c r="D124" s="56"/>
      <c r="E124" s="53" t="s">
        <v>9</v>
      </c>
      <c r="F124" s="48">
        <f>F126</f>
        <v>0</v>
      </c>
      <c r="G124" s="48">
        <f>G126</f>
        <v>0</v>
      </c>
    </row>
    <row r="125" spans="1:7" s="3" customFormat="1" ht="12.75" customHeight="1" hidden="1">
      <c r="A125" s="31" t="s">
        <v>76</v>
      </c>
      <c r="B125" s="66" t="s">
        <v>116</v>
      </c>
      <c r="C125" s="66" t="s">
        <v>7</v>
      </c>
      <c r="D125" s="56" t="s">
        <v>131</v>
      </c>
      <c r="E125" s="74"/>
      <c r="F125" s="62"/>
      <c r="G125" s="62"/>
    </row>
    <row r="126" spans="1:7" s="3" customFormat="1" ht="12.75" customHeight="1" hidden="1">
      <c r="A126" s="29" t="s">
        <v>97</v>
      </c>
      <c r="B126" s="56" t="s">
        <v>116</v>
      </c>
      <c r="C126" s="56" t="s">
        <v>7</v>
      </c>
      <c r="D126" s="56" t="s">
        <v>153</v>
      </c>
      <c r="E126" s="53" t="s">
        <v>9</v>
      </c>
      <c r="F126" s="51">
        <f>F127</f>
        <v>0</v>
      </c>
      <c r="G126" s="51">
        <f>G127</f>
        <v>0</v>
      </c>
    </row>
    <row r="127" spans="1:7" s="3" customFormat="1" ht="12.75" customHeight="1" hidden="1">
      <c r="A127" s="19" t="s">
        <v>35</v>
      </c>
      <c r="B127" s="56" t="s">
        <v>116</v>
      </c>
      <c r="C127" s="56" t="s">
        <v>7</v>
      </c>
      <c r="D127" s="56" t="s">
        <v>153</v>
      </c>
      <c r="E127" s="53" t="s">
        <v>34</v>
      </c>
      <c r="F127" s="51"/>
      <c r="G127" s="51"/>
    </row>
    <row r="128" spans="1:7" s="3" customFormat="1" ht="12.75" customHeight="1" hidden="1">
      <c r="A128" s="28" t="s">
        <v>98</v>
      </c>
      <c r="B128" s="66" t="s">
        <v>116</v>
      </c>
      <c r="C128" s="66" t="s">
        <v>11</v>
      </c>
      <c r="D128" s="56"/>
      <c r="E128" s="53" t="s">
        <v>9</v>
      </c>
      <c r="F128" s="54">
        <f aca="true" t="shared" si="0" ref="F128:G130">F129</f>
        <v>0</v>
      </c>
      <c r="G128" s="54">
        <f t="shared" si="0"/>
        <v>0</v>
      </c>
    </row>
    <row r="129" spans="1:7" s="3" customFormat="1" ht="12.75" customHeight="1" hidden="1">
      <c r="A129" s="31" t="s">
        <v>76</v>
      </c>
      <c r="B129" s="66" t="s">
        <v>116</v>
      </c>
      <c r="C129" s="66" t="s">
        <v>11</v>
      </c>
      <c r="D129" s="56" t="s">
        <v>131</v>
      </c>
      <c r="E129" s="53" t="s">
        <v>9</v>
      </c>
      <c r="F129" s="48">
        <f t="shared" si="0"/>
        <v>0</v>
      </c>
      <c r="G129" s="48">
        <f t="shared" si="0"/>
        <v>0</v>
      </c>
    </row>
    <row r="130" spans="1:7" s="3" customFormat="1" ht="12.75" customHeight="1" hidden="1">
      <c r="A130" s="29" t="s">
        <v>97</v>
      </c>
      <c r="B130" s="56" t="s">
        <v>116</v>
      </c>
      <c r="C130" s="56" t="s">
        <v>11</v>
      </c>
      <c r="D130" s="56" t="s">
        <v>153</v>
      </c>
      <c r="E130" s="53" t="s">
        <v>9</v>
      </c>
      <c r="F130" s="51">
        <f t="shared" si="0"/>
        <v>0</v>
      </c>
      <c r="G130" s="51">
        <f t="shared" si="0"/>
        <v>0</v>
      </c>
    </row>
    <row r="131" spans="1:7" s="3" customFormat="1" ht="12.75" customHeight="1" hidden="1">
      <c r="A131" s="19" t="s">
        <v>35</v>
      </c>
      <c r="B131" s="56" t="s">
        <v>116</v>
      </c>
      <c r="C131" s="56" t="s">
        <v>11</v>
      </c>
      <c r="D131" s="56" t="s">
        <v>153</v>
      </c>
      <c r="E131" s="53" t="s">
        <v>34</v>
      </c>
      <c r="F131" s="51"/>
      <c r="G131" s="51"/>
    </row>
    <row r="132" spans="1:7" s="3" customFormat="1" ht="12.75" customHeight="1" hidden="1">
      <c r="A132" s="28" t="s">
        <v>99</v>
      </c>
      <c r="B132" s="56" t="s">
        <v>116</v>
      </c>
      <c r="C132" s="56" t="s">
        <v>116</v>
      </c>
      <c r="D132" s="56"/>
      <c r="E132" s="53" t="s">
        <v>9</v>
      </c>
      <c r="F132" s="51">
        <f>F133</f>
        <v>0</v>
      </c>
      <c r="G132" s="51">
        <f>G133</f>
        <v>0</v>
      </c>
    </row>
    <row r="133" spans="1:7" s="3" customFormat="1" ht="12.75" customHeight="1" hidden="1">
      <c r="A133" s="26" t="s">
        <v>100</v>
      </c>
      <c r="B133" s="56" t="s">
        <v>116</v>
      </c>
      <c r="C133" s="56" t="s">
        <v>116</v>
      </c>
      <c r="D133" s="84" t="s">
        <v>154</v>
      </c>
      <c r="E133" s="53" t="s">
        <v>9</v>
      </c>
      <c r="F133" s="51">
        <f>F134</f>
        <v>0</v>
      </c>
      <c r="G133" s="51">
        <f>G134</f>
        <v>0</v>
      </c>
    </row>
    <row r="134" spans="1:7" s="3" customFormat="1" ht="12.75" customHeight="1" hidden="1">
      <c r="A134" s="19" t="s">
        <v>101</v>
      </c>
      <c r="B134" s="56" t="s">
        <v>116</v>
      </c>
      <c r="C134" s="56" t="s">
        <v>116</v>
      </c>
      <c r="D134" s="84" t="s">
        <v>154</v>
      </c>
      <c r="E134" s="53" t="s">
        <v>34</v>
      </c>
      <c r="F134" s="51"/>
      <c r="G134" s="51"/>
    </row>
    <row r="135" spans="1:7" s="3" customFormat="1" ht="12.75" customHeight="1" hidden="1">
      <c r="A135" s="39" t="s">
        <v>102</v>
      </c>
      <c r="B135" s="56" t="s">
        <v>116</v>
      </c>
      <c r="C135" s="56" t="s">
        <v>19</v>
      </c>
      <c r="D135" s="84"/>
      <c r="E135" s="53" t="s">
        <v>9</v>
      </c>
      <c r="F135" s="51">
        <f>F136</f>
        <v>0</v>
      </c>
      <c r="G135" s="51">
        <f>G136</f>
        <v>0</v>
      </c>
    </row>
    <row r="136" spans="1:7" s="3" customFormat="1" ht="12.75" customHeight="1" hidden="1">
      <c r="A136" s="29" t="s">
        <v>97</v>
      </c>
      <c r="B136" s="56" t="s">
        <v>116</v>
      </c>
      <c r="C136" s="56" t="s">
        <v>19</v>
      </c>
      <c r="D136" s="56" t="s">
        <v>153</v>
      </c>
      <c r="E136" s="53" t="s">
        <v>9</v>
      </c>
      <c r="F136" s="51">
        <f>F137</f>
        <v>0</v>
      </c>
      <c r="G136" s="51">
        <f>G137</f>
        <v>0</v>
      </c>
    </row>
    <row r="137" spans="1:7" s="3" customFormat="1" ht="12.75" customHeight="1" hidden="1">
      <c r="A137" s="19" t="s">
        <v>101</v>
      </c>
      <c r="B137" s="56" t="s">
        <v>116</v>
      </c>
      <c r="C137" s="56" t="s">
        <v>19</v>
      </c>
      <c r="D137" s="56" t="s">
        <v>153</v>
      </c>
      <c r="E137" s="53" t="s">
        <v>34</v>
      </c>
      <c r="F137" s="51"/>
      <c r="G137" s="51"/>
    </row>
    <row r="138" spans="1:7" s="3" customFormat="1" ht="12.75" customHeight="1" hidden="1">
      <c r="A138" s="34" t="s">
        <v>103</v>
      </c>
      <c r="B138" s="69" t="s">
        <v>155</v>
      </c>
      <c r="C138" s="69" t="s">
        <v>8</v>
      </c>
      <c r="D138" s="69"/>
      <c r="E138" s="53" t="s">
        <v>9</v>
      </c>
      <c r="F138" s="46">
        <f aca="true" t="shared" si="1" ref="F138:G140">F139</f>
        <v>0</v>
      </c>
      <c r="G138" s="46">
        <f t="shared" si="1"/>
        <v>0</v>
      </c>
    </row>
    <row r="139" spans="1:7" s="3" customFormat="1" ht="12.75" customHeight="1" hidden="1">
      <c r="A139" s="28" t="s">
        <v>104</v>
      </c>
      <c r="B139" s="66" t="s">
        <v>155</v>
      </c>
      <c r="C139" s="66" t="s">
        <v>15</v>
      </c>
      <c r="D139" s="56"/>
      <c r="E139" s="53" t="s">
        <v>9</v>
      </c>
      <c r="F139" s="48">
        <f t="shared" si="1"/>
        <v>0</v>
      </c>
      <c r="G139" s="48">
        <f t="shared" si="1"/>
        <v>0</v>
      </c>
    </row>
    <row r="140" spans="1:7" s="3" customFormat="1" ht="12.75" customHeight="1" hidden="1">
      <c r="A140" s="29" t="s">
        <v>97</v>
      </c>
      <c r="B140" s="56" t="s">
        <v>155</v>
      </c>
      <c r="C140" s="56" t="s">
        <v>15</v>
      </c>
      <c r="D140" s="56" t="s">
        <v>153</v>
      </c>
      <c r="E140" s="53" t="s">
        <v>9</v>
      </c>
      <c r="F140" s="51">
        <f t="shared" si="1"/>
        <v>0</v>
      </c>
      <c r="G140" s="51">
        <f t="shared" si="1"/>
        <v>0</v>
      </c>
    </row>
    <row r="141" spans="1:7" s="3" customFormat="1" ht="12.75" customHeight="1" hidden="1">
      <c r="A141" s="19" t="s">
        <v>35</v>
      </c>
      <c r="B141" s="56" t="s">
        <v>155</v>
      </c>
      <c r="C141" s="56" t="s">
        <v>15</v>
      </c>
      <c r="D141" s="56" t="s">
        <v>153</v>
      </c>
      <c r="E141" s="53" t="s">
        <v>34</v>
      </c>
      <c r="F141" s="51"/>
      <c r="G141" s="51"/>
    </row>
    <row r="142" spans="1:7" s="3" customFormat="1" ht="12.75" customHeight="1" hidden="1">
      <c r="A142" s="30" t="s">
        <v>105</v>
      </c>
      <c r="B142" s="69" t="s">
        <v>19</v>
      </c>
      <c r="C142" s="69" t="s">
        <v>8</v>
      </c>
      <c r="D142" s="69"/>
      <c r="E142" s="53" t="s">
        <v>9</v>
      </c>
      <c r="F142" s="46">
        <f aca="true" t="shared" si="2" ref="F142:G145">F143</f>
        <v>0</v>
      </c>
      <c r="G142" s="46">
        <f t="shared" si="2"/>
        <v>0</v>
      </c>
    </row>
    <row r="143" spans="1:7" s="3" customFormat="1" ht="12.75" customHeight="1" hidden="1">
      <c r="A143" s="28" t="s">
        <v>106</v>
      </c>
      <c r="B143" s="66" t="s">
        <v>19</v>
      </c>
      <c r="C143" s="66" t="s">
        <v>19</v>
      </c>
      <c r="D143" s="56"/>
      <c r="E143" s="53" t="s">
        <v>9</v>
      </c>
      <c r="F143" s="48">
        <f t="shared" si="2"/>
        <v>0</v>
      </c>
      <c r="G143" s="48">
        <f t="shared" si="2"/>
        <v>0</v>
      </c>
    </row>
    <row r="144" spans="1:7" s="3" customFormat="1" ht="12.75">
      <c r="A144" s="31" t="s">
        <v>76</v>
      </c>
      <c r="B144" s="56" t="s">
        <v>19</v>
      </c>
      <c r="C144" s="56" t="s">
        <v>19</v>
      </c>
      <c r="D144" s="56" t="s">
        <v>131</v>
      </c>
      <c r="E144" s="53" t="s">
        <v>9</v>
      </c>
      <c r="F144" s="51">
        <f t="shared" si="2"/>
        <v>0</v>
      </c>
      <c r="G144" s="51">
        <f t="shared" si="2"/>
        <v>0</v>
      </c>
    </row>
    <row r="145" spans="1:7" s="3" customFormat="1" ht="12.75">
      <c r="A145" s="29" t="s">
        <v>97</v>
      </c>
      <c r="B145" s="56" t="s">
        <v>19</v>
      </c>
      <c r="C145" s="56" t="s">
        <v>19</v>
      </c>
      <c r="D145" s="56" t="s">
        <v>153</v>
      </c>
      <c r="E145" s="53" t="s">
        <v>9</v>
      </c>
      <c r="F145" s="51">
        <f t="shared" si="2"/>
        <v>0</v>
      </c>
      <c r="G145" s="51">
        <f t="shared" si="2"/>
        <v>0</v>
      </c>
    </row>
    <row r="146" spans="1:7" s="3" customFormat="1" ht="12.75">
      <c r="A146" s="19" t="s">
        <v>35</v>
      </c>
      <c r="B146" s="56" t="s">
        <v>19</v>
      </c>
      <c r="C146" s="56" t="s">
        <v>19</v>
      </c>
      <c r="D146" s="56" t="s">
        <v>153</v>
      </c>
      <c r="E146" s="53" t="s">
        <v>34</v>
      </c>
      <c r="F146" s="51"/>
      <c r="G146" s="51"/>
    </row>
    <row r="147" spans="1:7" s="3" customFormat="1" ht="12.75">
      <c r="A147" s="92" t="s">
        <v>159</v>
      </c>
      <c r="B147" s="69" t="s">
        <v>21</v>
      </c>
      <c r="C147" s="69" t="s">
        <v>13</v>
      </c>
      <c r="D147" s="69" t="s">
        <v>161</v>
      </c>
      <c r="E147" s="94"/>
      <c r="F147" s="95">
        <f>F148</f>
        <v>66360</v>
      </c>
      <c r="G147" s="95">
        <f>G148</f>
        <v>66360</v>
      </c>
    </row>
    <row r="148" spans="1:7" s="3" customFormat="1" ht="12.75">
      <c r="A148" s="93" t="s">
        <v>159</v>
      </c>
      <c r="B148" s="56" t="s">
        <v>21</v>
      </c>
      <c r="C148" s="56" t="s">
        <v>13</v>
      </c>
      <c r="D148" s="56" t="s">
        <v>160</v>
      </c>
      <c r="E148" s="53" t="s">
        <v>162</v>
      </c>
      <c r="F148" s="51">
        <v>66360</v>
      </c>
      <c r="G148" s="51">
        <v>66360</v>
      </c>
    </row>
    <row r="149" spans="1:7" s="3" customFormat="1" ht="12.75">
      <c r="A149" s="30" t="s">
        <v>20</v>
      </c>
      <c r="B149" s="69" t="s">
        <v>22</v>
      </c>
      <c r="C149" s="69" t="s">
        <v>8</v>
      </c>
      <c r="D149" s="56" t="s">
        <v>127</v>
      </c>
      <c r="E149" s="53" t="s">
        <v>9</v>
      </c>
      <c r="F149" s="46">
        <f aca="true" t="shared" si="3" ref="F149:G152">F150</f>
        <v>130000</v>
      </c>
      <c r="G149" s="46">
        <f t="shared" si="3"/>
        <v>130000</v>
      </c>
    </row>
    <row r="150" spans="1:7" s="3" customFormat="1" ht="12.75">
      <c r="A150" s="28" t="s">
        <v>28</v>
      </c>
      <c r="B150" s="66" t="s">
        <v>22</v>
      </c>
      <c r="C150" s="66" t="s">
        <v>11</v>
      </c>
      <c r="D150" s="56" t="s">
        <v>127</v>
      </c>
      <c r="E150" s="53" t="s">
        <v>9</v>
      </c>
      <c r="F150" s="48">
        <f t="shared" si="3"/>
        <v>130000</v>
      </c>
      <c r="G150" s="48">
        <f t="shared" si="3"/>
        <v>130000</v>
      </c>
    </row>
    <row r="151" spans="1:7" s="3" customFormat="1" ht="12.75">
      <c r="A151" s="31" t="s">
        <v>76</v>
      </c>
      <c r="B151" s="56" t="s">
        <v>22</v>
      </c>
      <c r="C151" s="56" t="s">
        <v>11</v>
      </c>
      <c r="D151" s="56" t="s">
        <v>131</v>
      </c>
      <c r="E151" s="53" t="s">
        <v>9</v>
      </c>
      <c r="F151" s="51">
        <f t="shared" si="3"/>
        <v>130000</v>
      </c>
      <c r="G151" s="51">
        <f t="shared" si="3"/>
        <v>130000</v>
      </c>
    </row>
    <row r="152" spans="1:7" s="3" customFormat="1" ht="12.75">
      <c r="A152" s="29" t="s">
        <v>107</v>
      </c>
      <c r="B152" s="56" t="s">
        <v>22</v>
      </c>
      <c r="C152" s="56" t="s">
        <v>11</v>
      </c>
      <c r="D152" s="56" t="s">
        <v>156</v>
      </c>
      <c r="E152" s="53" t="s">
        <v>9</v>
      </c>
      <c r="F152" s="51">
        <f t="shared" si="3"/>
        <v>130000</v>
      </c>
      <c r="G152" s="51">
        <f t="shared" si="3"/>
        <v>130000</v>
      </c>
    </row>
    <row r="153" spans="1:7" s="3" customFormat="1" ht="12.75">
      <c r="A153" s="19" t="s">
        <v>108</v>
      </c>
      <c r="B153" s="56" t="s">
        <v>22</v>
      </c>
      <c r="C153" s="56" t="s">
        <v>11</v>
      </c>
      <c r="D153" s="56" t="s">
        <v>156</v>
      </c>
      <c r="E153" s="50" t="s">
        <v>34</v>
      </c>
      <c r="F153" s="51">
        <v>130000</v>
      </c>
      <c r="G153" s="51">
        <v>130000</v>
      </c>
    </row>
    <row r="154" spans="1:7" s="3" customFormat="1" ht="12.75">
      <c r="A154" s="40" t="s">
        <v>2</v>
      </c>
      <c r="B154" s="56"/>
      <c r="C154" s="56"/>
      <c r="D154" s="56"/>
      <c r="E154" s="53"/>
      <c r="F154" s="71">
        <f>F149+F142+F138+F123+F75+F41+F6+F58+F48+F147</f>
        <v>6394250.9993372</v>
      </c>
      <c r="G154" s="71">
        <f>G149+G142+G138+G123+G75+G41+G6+G58+G48+G147</f>
        <v>6862782.99635401</v>
      </c>
    </row>
    <row r="155" spans="1:7" s="3" customFormat="1" ht="12.75">
      <c r="A155" s="41"/>
      <c r="B155" s="86"/>
      <c r="C155" s="86"/>
      <c r="D155" s="86"/>
      <c r="E155" s="87"/>
      <c r="F155" s="88"/>
      <c r="G155" s="88"/>
    </row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</sheetData>
  <sheetProtection/>
  <mergeCells count="8">
    <mergeCell ref="G4:G5"/>
    <mergeCell ref="C1:G1"/>
    <mergeCell ref="A2:F2"/>
    <mergeCell ref="A3:D3"/>
    <mergeCell ref="E3:F3"/>
    <mergeCell ref="A4:A5"/>
    <mergeCell ref="B4:E4"/>
    <mergeCell ref="F4:F5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scale="70" r:id="rId1"/>
  <headerFoot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59"/>
  <sheetViews>
    <sheetView zoomScale="93" zoomScaleNormal="93" zoomScalePageLayoutView="0" workbookViewId="0" topLeftCell="A1">
      <selection activeCell="C4" sqref="C4:H155"/>
    </sheetView>
  </sheetViews>
  <sheetFormatPr defaultColWidth="9.00390625" defaultRowHeight="12.75"/>
  <cols>
    <col min="1" max="1" width="68.50390625" style="0" customWidth="1"/>
    <col min="2" max="2" width="7.625" style="0" customWidth="1"/>
    <col min="3" max="4" width="5.50390625" style="0" customWidth="1"/>
    <col min="5" max="5" width="9.875" style="0" customWidth="1"/>
    <col min="6" max="6" width="7.50390625" style="0" customWidth="1"/>
    <col min="7" max="7" width="16.50390625" style="0" customWidth="1"/>
    <col min="8" max="8" width="16.625" style="0" customWidth="1"/>
    <col min="9" max="9" width="14.50390625" style="0" bestFit="1" customWidth="1"/>
  </cols>
  <sheetData>
    <row r="1" spans="4:9" ht="90" customHeight="1">
      <c r="D1" s="97" t="s">
        <v>164</v>
      </c>
      <c r="E1" s="97"/>
      <c r="F1" s="97"/>
      <c r="G1" s="97"/>
      <c r="H1" s="97"/>
      <c r="I1" s="5"/>
    </row>
    <row r="2" spans="1:9" ht="28.5" customHeight="1">
      <c r="A2" s="98" t="s">
        <v>165</v>
      </c>
      <c r="B2" s="98"/>
      <c r="C2" s="98"/>
      <c r="D2" s="98"/>
      <c r="E2" s="98"/>
      <c r="F2" s="98"/>
      <c r="G2" s="98"/>
      <c r="H2" s="5"/>
      <c r="I2" s="5"/>
    </row>
    <row r="3" spans="1:7" ht="16.5" customHeight="1">
      <c r="A3" s="10"/>
      <c r="B3" s="10"/>
      <c r="C3" s="10"/>
      <c r="D3" s="10"/>
      <c r="E3" s="10"/>
      <c r="F3" s="11"/>
      <c r="G3" s="12"/>
    </row>
    <row r="4" spans="1:8" ht="27" customHeight="1">
      <c r="A4" s="102" t="s">
        <v>0</v>
      </c>
      <c r="B4" s="13"/>
      <c r="C4" s="102" t="s">
        <v>1</v>
      </c>
      <c r="D4" s="102"/>
      <c r="E4" s="102"/>
      <c r="F4" s="102"/>
      <c r="G4" s="96">
        <v>2019</v>
      </c>
      <c r="H4" s="96">
        <v>2020</v>
      </c>
    </row>
    <row r="5" spans="1:8" ht="51" customHeight="1">
      <c r="A5" s="103"/>
      <c r="B5" s="42" t="s">
        <v>46</v>
      </c>
      <c r="C5" s="42" t="s">
        <v>4</v>
      </c>
      <c r="D5" s="43" t="s">
        <v>37</v>
      </c>
      <c r="E5" s="43" t="s">
        <v>5</v>
      </c>
      <c r="F5" s="43" t="s">
        <v>6</v>
      </c>
      <c r="G5" s="96"/>
      <c r="H5" s="96"/>
    </row>
    <row r="6" spans="1:8" ht="12.75">
      <c r="A6" s="14" t="s">
        <v>3</v>
      </c>
      <c r="B6" s="44">
        <v>904</v>
      </c>
      <c r="C6" s="45" t="s">
        <v>7</v>
      </c>
      <c r="D6" s="45" t="s">
        <v>8</v>
      </c>
      <c r="E6" s="45" t="s">
        <v>109</v>
      </c>
      <c r="F6" s="45" t="s">
        <v>9</v>
      </c>
      <c r="G6" s="46">
        <f>G7+G12+G29+G21+G25</f>
        <v>4395077.27482</v>
      </c>
      <c r="H6" s="46">
        <f>H7+H12+H29+H21+H25</f>
        <v>4464787.363491639</v>
      </c>
    </row>
    <row r="7" spans="1:8" ht="20.25">
      <c r="A7" s="15" t="s">
        <v>10</v>
      </c>
      <c r="B7" s="13">
        <v>904</v>
      </c>
      <c r="C7" s="47" t="s">
        <v>7</v>
      </c>
      <c r="D7" s="47" t="s">
        <v>11</v>
      </c>
      <c r="E7" s="47" t="s">
        <v>109</v>
      </c>
      <c r="F7" s="47" t="s">
        <v>9</v>
      </c>
      <c r="G7" s="63">
        <f>G8</f>
        <v>691149.5266200001</v>
      </c>
      <c r="H7" s="63">
        <f>H8</f>
        <v>698061.0218862001</v>
      </c>
    </row>
    <row r="8" spans="1:8" ht="12.75">
      <c r="A8" s="16" t="s">
        <v>56</v>
      </c>
      <c r="B8" s="49">
        <v>904</v>
      </c>
      <c r="C8" s="50" t="s">
        <v>7</v>
      </c>
      <c r="D8" s="50" t="s">
        <v>11</v>
      </c>
      <c r="E8" s="50" t="s">
        <v>110</v>
      </c>
      <c r="F8" s="50" t="s">
        <v>9</v>
      </c>
      <c r="G8" s="51">
        <f>G9</f>
        <v>691149.5266200001</v>
      </c>
      <c r="H8" s="51">
        <f>H9</f>
        <v>698061.0218862001</v>
      </c>
    </row>
    <row r="9" spans="1:8" ht="12.75">
      <c r="A9" s="17" t="s">
        <v>12</v>
      </c>
      <c r="B9" s="13">
        <v>904</v>
      </c>
      <c r="C9" s="50" t="s">
        <v>7</v>
      </c>
      <c r="D9" s="50" t="s">
        <v>11</v>
      </c>
      <c r="E9" s="50" t="s">
        <v>111</v>
      </c>
      <c r="F9" s="50" t="s">
        <v>9</v>
      </c>
      <c r="G9" s="51">
        <f>G10+G11</f>
        <v>691149.5266200001</v>
      </c>
      <c r="H9" s="51">
        <f>H10+H11</f>
        <v>698061.0218862001</v>
      </c>
    </row>
    <row r="10" spans="1:8" ht="20.25">
      <c r="A10" s="17" t="s">
        <v>33</v>
      </c>
      <c r="B10" s="13">
        <v>904</v>
      </c>
      <c r="C10" s="50" t="s">
        <v>7</v>
      </c>
      <c r="D10" s="50" t="s">
        <v>11</v>
      </c>
      <c r="E10" s="50" t="s">
        <v>111</v>
      </c>
      <c r="F10" s="50" t="s">
        <v>32</v>
      </c>
      <c r="G10" s="51">
        <v>530836.81</v>
      </c>
      <c r="H10" s="51">
        <v>536145.1781</v>
      </c>
    </row>
    <row r="11" spans="1:8" ht="12.75">
      <c r="A11" s="17"/>
      <c r="B11" s="52">
        <v>904</v>
      </c>
      <c r="C11" s="50" t="s">
        <v>7</v>
      </c>
      <c r="D11" s="50" t="s">
        <v>11</v>
      </c>
      <c r="E11" s="50" t="s">
        <v>111</v>
      </c>
      <c r="F11" s="50" t="s">
        <v>157</v>
      </c>
      <c r="G11" s="51">
        <f>G10*30.2%</f>
        <v>160312.71662000002</v>
      </c>
      <c r="H11" s="51">
        <f>H10*30.2%</f>
        <v>161915.8437862</v>
      </c>
    </row>
    <row r="12" spans="1:8" ht="12.75">
      <c r="A12" s="18" t="s">
        <v>57</v>
      </c>
      <c r="B12" s="49">
        <v>904</v>
      </c>
      <c r="C12" s="53" t="s">
        <v>7</v>
      </c>
      <c r="D12" s="53" t="s">
        <v>15</v>
      </c>
      <c r="E12" s="50" t="s">
        <v>109</v>
      </c>
      <c r="F12" s="53" t="s">
        <v>9</v>
      </c>
      <c r="G12" s="46">
        <f>G13+G18</f>
        <v>3545859.7482000003</v>
      </c>
      <c r="H12" s="46">
        <f>H13+H18</f>
        <v>3591658.3416054384</v>
      </c>
    </row>
    <row r="13" spans="1:8" s="1" customFormat="1" ht="12.75">
      <c r="A13" s="16" t="s">
        <v>58</v>
      </c>
      <c r="B13" s="13">
        <v>904</v>
      </c>
      <c r="C13" s="47" t="s">
        <v>14</v>
      </c>
      <c r="D13" s="47" t="s">
        <v>15</v>
      </c>
      <c r="E13" s="50" t="s">
        <v>112</v>
      </c>
      <c r="F13" s="47" t="s">
        <v>9</v>
      </c>
      <c r="G13" s="63">
        <f>G14+G16+G17+G15</f>
        <v>3489859.7482000003</v>
      </c>
      <c r="H13" s="63">
        <f>H14+H16+H17+H15</f>
        <v>3535658.3416054384</v>
      </c>
    </row>
    <row r="14" spans="1:8" s="1" customFormat="1" ht="20.25">
      <c r="A14" s="17" t="s">
        <v>33</v>
      </c>
      <c r="B14" s="13">
        <v>904</v>
      </c>
      <c r="C14" s="50" t="s">
        <v>7</v>
      </c>
      <c r="D14" s="50" t="s">
        <v>15</v>
      </c>
      <c r="E14" s="50" t="s">
        <v>112</v>
      </c>
      <c r="F14" s="50" t="s">
        <v>32</v>
      </c>
      <c r="G14" s="51">
        <v>1981459.1</v>
      </c>
      <c r="H14" s="51">
        <v>2001273.687869</v>
      </c>
    </row>
    <row r="15" spans="1:8" s="1" customFormat="1" ht="12.75">
      <c r="A15" s="89" t="s">
        <v>158</v>
      </c>
      <c r="B15" s="55">
        <v>904</v>
      </c>
      <c r="C15" s="50" t="s">
        <v>7</v>
      </c>
      <c r="D15" s="50" t="s">
        <v>15</v>
      </c>
      <c r="E15" s="50" t="s">
        <v>112</v>
      </c>
      <c r="F15" s="50" t="s">
        <v>157</v>
      </c>
      <c r="G15" s="51">
        <f>G14*30.2%</f>
        <v>598400.6482</v>
      </c>
      <c r="H15" s="51">
        <f>H14*30.2%</f>
        <v>604384.653736438</v>
      </c>
    </row>
    <row r="16" spans="1:8" s="1" customFormat="1" ht="12.75">
      <c r="A16" s="18" t="s">
        <v>59</v>
      </c>
      <c r="B16" s="58">
        <v>904</v>
      </c>
      <c r="C16" s="53" t="s">
        <v>7</v>
      </c>
      <c r="D16" s="53" t="s">
        <v>15</v>
      </c>
      <c r="E16" s="53" t="s">
        <v>112</v>
      </c>
      <c r="F16" s="53" t="s">
        <v>50</v>
      </c>
      <c r="G16" s="51">
        <v>260000</v>
      </c>
      <c r="H16" s="51">
        <v>280000</v>
      </c>
    </row>
    <row r="17" spans="1:8" s="1" customFormat="1" ht="12.75">
      <c r="A17" s="17" t="s">
        <v>35</v>
      </c>
      <c r="B17" s="59" t="s">
        <v>114</v>
      </c>
      <c r="C17" s="53" t="s">
        <v>7</v>
      </c>
      <c r="D17" s="53" t="s">
        <v>15</v>
      </c>
      <c r="E17" s="50" t="s">
        <v>112</v>
      </c>
      <c r="F17" s="53" t="s">
        <v>34</v>
      </c>
      <c r="G17" s="51">
        <v>650000</v>
      </c>
      <c r="H17" s="51">
        <v>650000</v>
      </c>
    </row>
    <row r="18" spans="1:8" s="1" customFormat="1" ht="12.75">
      <c r="A18" s="20" t="s">
        <v>60</v>
      </c>
      <c r="B18" s="60" t="s">
        <v>114</v>
      </c>
      <c r="C18" s="50" t="s">
        <v>7</v>
      </c>
      <c r="D18" s="50" t="s">
        <v>15</v>
      </c>
      <c r="E18" s="50" t="s">
        <v>113</v>
      </c>
      <c r="F18" s="53" t="s">
        <v>9</v>
      </c>
      <c r="G18" s="51">
        <f>G19+G20</f>
        <v>56000</v>
      </c>
      <c r="H18" s="51">
        <f>H19+H20</f>
        <v>56000</v>
      </c>
    </row>
    <row r="19" spans="1:8" s="1" customFormat="1" ht="12.75">
      <c r="A19" s="21" t="s">
        <v>39</v>
      </c>
      <c r="B19" s="59" t="s">
        <v>114</v>
      </c>
      <c r="C19" s="50" t="s">
        <v>7</v>
      </c>
      <c r="D19" s="50" t="s">
        <v>15</v>
      </c>
      <c r="E19" s="50" t="s">
        <v>115</v>
      </c>
      <c r="F19" s="50" t="s">
        <v>36</v>
      </c>
      <c r="G19" s="51">
        <f>'[1]2015 с КВР'!$F$28</f>
        <v>26000</v>
      </c>
      <c r="H19" s="51">
        <f>'[1]2015 с КВР'!$F$28</f>
        <v>26000</v>
      </c>
    </row>
    <row r="20" spans="1:8" ht="12.75">
      <c r="A20" s="22" t="s">
        <v>40</v>
      </c>
      <c r="B20" s="61">
        <v>904</v>
      </c>
      <c r="C20" s="50" t="s">
        <v>7</v>
      </c>
      <c r="D20" s="50" t="s">
        <v>15</v>
      </c>
      <c r="E20" s="50" t="s">
        <v>115</v>
      </c>
      <c r="F20" s="50" t="s">
        <v>38</v>
      </c>
      <c r="G20" s="51">
        <f>'[1]2015 с КВР'!$F$29</f>
        <v>30000</v>
      </c>
      <c r="H20" s="51">
        <f>'[1]2015 с КВР'!$F$29</f>
        <v>30000</v>
      </c>
    </row>
    <row r="21" spans="1:8" ht="12.75" hidden="1">
      <c r="A21" s="23" t="s">
        <v>61</v>
      </c>
      <c r="B21" s="59"/>
      <c r="C21" s="47" t="s">
        <v>7</v>
      </c>
      <c r="D21" s="47" t="s">
        <v>116</v>
      </c>
      <c r="E21" s="50"/>
      <c r="F21" s="47"/>
      <c r="G21" s="48">
        <f>G22</f>
        <v>0</v>
      </c>
      <c r="H21" s="51">
        <f>H22</f>
        <v>0</v>
      </c>
    </row>
    <row r="22" spans="1:8" ht="12.75" hidden="1">
      <c r="A22" s="24" t="s">
        <v>56</v>
      </c>
      <c r="B22" s="13"/>
      <c r="C22" s="47" t="s">
        <v>7</v>
      </c>
      <c r="D22" s="47" t="s">
        <v>116</v>
      </c>
      <c r="E22" s="50" t="s">
        <v>110</v>
      </c>
      <c r="F22" s="47"/>
      <c r="G22" s="62">
        <f>G23</f>
        <v>0</v>
      </c>
      <c r="H22" s="51"/>
    </row>
    <row r="23" spans="1:8" ht="12.75" hidden="1">
      <c r="A23" s="21" t="s">
        <v>62</v>
      </c>
      <c r="B23" s="61"/>
      <c r="C23" s="50" t="s">
        <v>7</v>
      </c>
      <c r="D23" s="50" t="s">
        <v>116</v>
      </c>
      <c r="E23" s="50" t="s">
        <v>117</v>
      </c>
      <c r="F23" s="50"/>
      <c r="G23" s="51">
        <f>G24</f>
        <v>0</v>
      </c>
      <c r="H23" s="48">
        <f>H24</f>
        <v>0</v>
      </c>
    </row>
    <row r="24" spans="1:8" ht="20.25" hidden="1">
      <c r="A24" s="17" t="s">
        <v>63</v>
      </c>
      <c r="B24" s="61"/>
      <c r="C24" s="50" t="s">
        <v>7</v>
      </c>
      <c r="D24" s="50" t="s">
        <v>116</v>
      </c>
      <c r="E24" s="50" t="s">
        <v>117</v>
      </c>
      <c r="F24" s="50" t="s">
        <v>118</v>
      </c>
      <c r="G24" s="51"/>
      <c r="H24" s="62">
        <f>H25</f>
        <v>0</v>
      </c>
    </row>
    <row r="25" spans="1:8" ht="12.75" hidden="1">
      <c r="A25" s="25" t="s">
        <v>64</v>
      </c>
      <c r="B25" s="13"/>
      <c r="C25" s="47" t="s">
        <v>7</v>
      </c>
      <c r="D25" s="47" t="s">
        <v>22</v>
      </c>
      <c r="E25" s="50"/>
      <c r="F25" s="47"/>
      <c r="G25" s="48">
        <f>G26</f>
        <v>0</v>
      </c>
      <c r="H25" s="51">
        <f>H26</f>
        <v>0</v>
      </c>
    </row>
    <row r="26" spans="1:8" ht="12.75" hidden="1">
      <c r="A26" s="24" t="s">
        <v>56</v>
      </c>
      <c r="B26" s="52"/>
      <c r="C26" s="50" t="s">
        <v>7</v>
      </c>
      <c r="D26" s="50" t="s">
        <v>22</v>
      </c>
      <c r="E26" s="50" t="s">
        <v>110</v>
      </c>
      <c r="F26" s="47"/>
      <c r="G26" s="62">
        <f>G27</f>
        <v>0</v>
      </c>
      <c r="H26" s="51"/>
    </row>
    <row r="27" spans="1:8" ht="12.75" hidden="1">
      <c r="A27" s="17" t="s">
        <v>65</v>
      </c>
      <c r="B27" s="61">
        <v>904</v>
      </c>
      <c r="C27" s="50" t="s">
        <v>7</v>
      </c>
      <c r="D27" s="50" t="s">
        <v>22</v>
      </c>
      <c r="E27" s="50" t="s">
        <v>119</v>
      </c>
      <c r="F27" s="50"/>
      <c r="G27" s="51">
        <f>G28</f>
        <v>0</v>
      </c>
      <c r="H27" s="63"/>
    </row>
    <row r="28" spans="1:8" ht="12.75" hidden="1">
      <c r="A28" s="18" t="s">
        <v>66</v>
      </c>
      <c r="B28" s="64">
        <v>904</v>
      </c>
      <c r="C28" s="50" t="s">
        <v>7</v>
      </c>
      <c r="D28" s="50" t="s">
        <v>22</v>
      </c>
      <c r="E28" s="50" t="s">
        <v>119</v>
      </c>
      <c r="F28" s="50" t="s">
        <v>120</v>
      </c>
      <c r="G28" s="51"/>
      <c r="H28" s="65"/>
    </row>
    <row r="29" spans="1:8" ht="12.75">
      <c r="A29" s="25" t="s">
        <v>67</v>
      </c>
      <c r="B29" s="55">
        <v>904</v>
      </c>
      <c r="C29" s="47" t="s">
        <v>7</v>
      </c>
      <c r="D29" s="47" t="s">
        <v>25</v>
      </c>
      <c r="E29" s="50" t="s">
        <v>109</v>
      </c>
      <c r="F29" s="47" t="s">
        <v>9</v>
      </c>
      <c r="G29" s="63">
        <f>G30+G36</f>
        <v>158068</v>
      </c>
      <c r="H29" s="63">
        <f>H30+H36</f>
        <v>175068</v>
      </c>
    </row>
    <row r="30" spans="1:8" ht="12.75">
      <c r="A30" s="26" t="s">
        <v>68</v>
      </c>
      <c r="B30" s="55">
        <v>904</v>
      </c>
      <c r="C30" s="47" t="s">
        <v>7</v>
      </c>
      <c r="D30" s="47" t="s">
        <v>25</v>
      </c>
      <c r="E30" s="50" t="s">
        <v>121</v>
      </c>
      <c r="F30" s="47" t="s">
        <v>9</v>
      </c>
      <c r="G30" s="65">
        <f>G31+G33</f>
        <v>8068</v>
      </c>
      <c r="H30" s="65">
        <f>H31+H33</f>
        <v>8068</v>
      </c>
    </row>
    <row r="31" spans="1:8" ht="30">
      <c r="A31" s="19" t="s">
        <v>69</v>
      </c>
      <c r="B31" s="55">
        <v>904</v>
      </c>
      <c r="C31" s="66" t="s">
        <v>7</v>
      </c>
      <c r="D31" s="66" t="s">
        <v>25</v>
      </c>
      <c r="E31" s="56" t="s">
        <v>122</v>
      </c>
      <c r="F31" s="47" t="s">
        <v>9</v>
      </c>
      <c r="G31" s="65">
        <f>G32</f>
        <v>6378</v>
      </c>
      <c r="H31" s="65">
        <f>H32</f>
        <v>6378</v>
      </c>
    </row>
    <row r="32" spans="1:8" ht="12.75">
      <c r="A32" s="19" t="s">
        <v>53</v>
      </c>
      <c r="B32" s="55">
        <v>904</v>
      </c>
      <c r="C32" s="66" t="s">
        <v>7</v>
      </c>
      <c r="D32" s="66" t="s">
        <v>25</v>
      </c>
      <c r="E32" s="56" t="s">
        <v>122</v>
      </c>
      <c r="F32" s="47" t="s">
        <v>51</v>
      </c>
      <c r="G32" s="67">
        <v>6378</v>
      </c>
      <c r="H32" s="67">
        <v>6378</v>
      </c>
    </row>
    <row r="33" spans="1:8" ht="20.25">
      <c r="A33" s="19" t="s">
        <v>55</v>
      </c>
      <c r="B33" s="55">
        <v>904</v>
      </c>
      <c r="C33" s="56" t="s">
        <v>7</v>
      </c>
      <c r="D33" s="56" t="s">
        <v>25</v>
      </c>
      <c r="E33" s="56" t="s">
        <v>123</v>
      </c>
      <c r="F33" s="56" t="s">
        <v>9</v>
      </c>
      <c r="G33" s="57">
        <f>G34+G35</f>
        <v>1690</v>
      </c>
      <c r="H33" s="57">
        <f>H34+H35</f>
        <v>1690</v>
      </c>
    </row>
    <row r="34" spans="1:8" ht="20.25" hidden="1">
      <c r="A34" s="19" t="s">
        <v>42</v>
      </c>
      <c r="B34" s="64">
        <v>904</v>
      </c>
      <c r="C34" s="56" t="s">
        <v>7</v>
      </c>
      <c r="D34" s="56" t="s">
        <v>25</v>
      </c>
      <c r="E34" s="56" t="s">
        <v>124</v>
      </c>
      <c r="F34" s="56" t="s">
        <v>41</v>
      </c>
      <c r="G34" s="57"/>
      <c r="H34" s="57"/>
    </row>
    <row r="35" spans="1:9" ht="12.75">
      <c r="A35" s="19" t="s">
        <v>35</v>
      </c>
      <c r="B35" s="55">
        <v>904</v>
      </c>
      <c r="C35" s="56" t="s">
        <v>7</v>
      </c>
      <c r="D35" s="56" t="s">
        <v>25</v>
      </c>
      <c r="E35" s="56" t="s">
        <v>123</v>
      </c>
      <c r="F35" s="56" t="s">
        <v>34</v>
      </c>
      <c r="G35" s="57">
        <v>1690</v>
      </c>
      <c r="H35" s="57">
        <v>1690</v>
      </c>
      <c r="I35" s="8"/>
    </row>
    <row r="36" spans="1:9" ht="12.75">
      <c r="A36" s="26" t="s">
        <v>56</v>
      </c>
      <c r="B36" s="55">
        <v>904</v>
      </c>
      <c r="C36" s="66" t="s">
        <v>7</v>
      </c>
      <c r="D36" s="66" t="s">
        <v>25</v>
      </c>
      <c r="E36" s="56" t="s">
        <v>110</v>
      </c>
      <c r="F36" s="47" t="s">
        <v>9</v>
      </c>
      <c r="G36" s="65">
        <f>G37+G39</f>
        <v>150000</v>
      </c>
      <c r="H36" s="65">
        <f>H37+H39</f>
        <v>167000</v>
      </c>
      <c r="I36" s="8"/>
    </row>
    <row r="37" spans="1:8" s="1" customFormat="1" ht="12.75">
      <c r="A37" s="19" t="s">
        <v>70</v>
      </c>
      <c r="B37" s="64">
        <v>904</v>
      </c>
      <c r="C37" s="66" t="s">
        <v>7</v>
      </c>
      <c r="D37" s="66" t="s">
        <v>25</v>
      </c>
      <c r="E37" s="56" t="s">
        <v>112</v>
      </c>
      <c r="F37" s="47" t="s">
        <v>9</v>
      </c>
      <c r="G37" s="65">
        <f>G38</f>
        <v>150000</v>
      </c>
      <c r="H37" s="65">
        <f>H38</f>
        <v>167000</v>
      </c>
    </row>
    <row r="38" spans="1:8" s="1" customFormat="1" ht="12.75">
      <c r="A38" s="19" t="s">
        <v>35</v>
      </c>
      <c r="B38" s="55">
        <v>904</v>
      </c>
      <c r="C38" s="66" t="s">
        <v>7</v>
      </c>
      <c r="D38" s="66" t="s">
        <v>25</v>
      </c>
      <c r="E38" s="56" t="s">
        <v>112</v>
      </c>
      <c r="F38" s="47" t="s">
        <v>34</v>
      </c>
      <c r="G38" s="67">
        <v>150000</v>
      </c>
      <c r="H38" s="67">
        <v>167000</v>
      </c>
    </row>
    <row r="39" spans="1:8" s="1" customFormat="1" ht="12.75" hidden="1">
      <c r="A39" s="27" t="s">
        <v>71</v>
      </c>
      <c r="B39" s="64">
        <v>904</v>
      </c>
      <c r="C39" s="66" t="s">
        <v>7</v>
      </c>
      <c r="D39" s="66" t="s">
        <v>25</v>
      </c>
      <c r="E39" s="56" t="s">
        <v>125</v>
      </c>
      <c r="F39" s="47"/>
      <c r="G39" s="65">
        <f>G40</f>
        <v>0</v>
      </c>
      <c r="H39" s="65">
        <f>H40</f>
        <v>0</v>
      </c>
    </row>
    <row r="40" spans="1:9" s="2" customFormat="1" ht="12.75" hidden="1">
      <c r="A40" s="19" t="s">
        <v>72</v>
      </c>
      <c r="B40" s="55">
        <v>904</v>
      </c>
      <c r="C40" s="66" t="s">
        <v>7</v>
      </c>
      <c r="D40" s="66" t="s">
        <v>25</v>
      </c>
      <c r="E40" s="56" t="s">
        <v>125</v>
      </c>
      <c r="F40" s="47" t="s">
        <v>126</v>
      </c>
      <c r="G40" s="67"/>
      <c r="H40" s="67"/>
      <c r="I40" s="9"/>
    </row>
    <row r="41" spans="1:8" s="2" customFormat="1" ht="12.75">
      <c r="A41" s="26" t="s">
        <v>26</v>
      </c>
      <c r="B41" s="70">
        <v>904</v>
      </c>
      <c r="C41" s="69" t="s">
        <v>11</v>
      </c>
      <c r="D41" s="69" t="s">
        <v>8</v>
      </c>
      <c r="E41" s="56" t="s">
        <v>127</v>
      </c>
      <c r="F41" s="45" t="s">
        <v>9</v>
      </c>
      <c r="G41" s="46">
        <f>G42</f>
        <v>210000.00451720002</v>
      </c>
      <c r="H41" s="46">
        <f>H42</f>
        <v>217700.002862372</v>
      </c>
    </row>
    <row r="42" spans="1:8" s="2" customFormat="1" ht="12.75">
      <c r="A42" s="28" t="s">
        <v>27</v>
      </c>
      <c r="B42" s="55">
        <v>904</v>
      </c>
      <c r="C42" s="66" t="s">
        <v>11</v>
      </c>
      <c r="D42" s="66" t="s">
        <v>13</v>
      </c>
      <c r="E42" s="56" t="s">
        <v>127</v>
      </c>
      <c r="F42" s="47" t="s">
        <v>9</v>
      </c>
      <c r="G42" s="48">
        <f>G44</f>
        <v>210000.00451720002</v>
      </c>
      <c r="H42" s="48">
        <f>H44</f>
        <v>217700.002862372</v>
      </c>
    </row>
    <row r="43" spans="1:8" s="2" customFormat="1" ht="40.5">
      <c r="A43" s="29" t="s">
        <v>73</v>
      </c>
      <c r="B43" s="55">
        <v>904</v>
      </c>
      <c r="C43" s="56" t="s">
        <v>11</v>
      </c>
      <c r="D43" s="56" t="s">
        <v>13</v>
      </c>
      <c r="E43" s="56" t="s">
        <v>128</v>
      </c>
      <c r="F43" s="50" t="s">
        <v>9</v>
      </c>
      <c r="G43" s="62">
        <f>G44</f>
        <v>210000.00451720002</v>
      </c>
      <c r="H43" s="62">
        <f>H44</f>
        <v>217700.002862372</v>
      </c>
    </row>
    <row r="44" spans="1:8" s="2" customFormat="1" ht="12.75">
      <c r="A44" s="19" t="s">
        <v>24</v>
      </c>
      <c r="B44" s="55">
        <v>904</v>
      </c>
      <c r="C44" s="56" t="s">
        <v>11</v>
      </c>
      <c r="D44" s="56" t="s">
        <v>13</v>
      </c>
      <c r="E44" s="56" t="s">
        <v>129</v>
      </c>
      <c r="F44" s="50" t="s">
        <v>9</v>
      </c>
      <c r="G44" s="51">
        <f>G45+G47+G46</f>
        <v>210000.00451720002</v>
      </c>
      <c r="H44" s="51">
        <f>H45+H47+H46</f>
        <v>217700.002862372</v>
      </c>
    </row>
    <row r="45" spans="1:8" s="2" customFormat="1" ht="20.25">
      <c r="A45" s="19" t="s">
        <v>33</v>
      </c>
      <c r="B45" s="64">
        <v>904</v>
      </c>
      <c r="C45" s="56" t="s">
        <v>11</v>
      </c>
      <c r="D45" s="56" t="s">
        <v>13</v>
      </c>
      <c r="E45" s="56" t="s">
        <v>129</v>
      </c>
      <c r="F45" s="50" t="s">
        <v>32</v>
      </c>
      <c r="G45" s="51">
        <v>151682.6686</v>
      </c>
      <c r="H45" s="51">
        <v>153199.495286</v>
      </c>
    </row>
    <row r="46" spans="1:8" s="2" customFormat="1" ht="12.75">
      <c r="A46" s="19"/>
      <c r="B46" s="55">
        <v>904</v>
      </c>
      <c r="C46" s="56" t="s">
        <v>11</v>
      </c>
      <c r="D46" s="56" t="s">
        <v>13</v>
      </c>
      <c r="E46" s="56" t="s">
        <v>129</v>
      </c>
      <c r="F46" s="50" t="s">
        <v>157</v>
      </c>
      <c r="G46" s="51">
        <f>G45*30.2%</f>
        <v>45808.1659172</v>
      </c>
      <c r="H46" s="51">
        <f>H45*30.2%</f>
        <v>46266.24757637199</v>
      </c>
    </row>
    <row r="47" spans="1:8" s="2" customFormat="1" ht="12.75">
      <c r="A47" s="19" t="s">
        <v>35</v>
      </c>
      <c r="B47" s="55">
        <v>904</v>
      </c>
      <c r="C47" s="56" t="s">
        <v>11</v>
      </c>
      <c r="D47" s="56" t="s">
        <v>13</v>
      </c>
      <c r="E47" s="56" t="s">
        <v>129</v>
      </c>
      <c r="F47" s="50" t="s">
        <v>34</v>
      </c>
      <c r="G47" s="51">
        <v>12509.17</v>
      </c>
      <c r="H47" s="51">
        <v>18234.26</v>
      </c>
    </row>
    <row r="48" spans="1:8" s="2" customFormat="1" ht="12.75">
      <c r="A48" s="26" t="s">
        <v>17</v>
      </c>
      <c r="B48" s="55">
        <v>904</v>
      </c>
      <c r="C48" s="69" t="s">
        <v>13</v>
      </c>
      <c r="D48" s="69" t="s">
        <v>8</v>
      </c>
      <c r="E48" s="69" t="s">
        <v>127</v>
      </c>
      <c r="F48" s="45" t="s">
        <v>9</v>
      </c>
      <c r="G48" s="71">
        <f>G49+G52</f>
        <v>120000</v>
      </c>
      <c r="H48" s="71">
        <f>H49+H52</f>
        <v>120000</v>
      </c>
    </row>
    <row r="49" spans="1:8" s="2" customFormat="1" ht="20.25" hidden="1">
      <c r="A49" s="28" t="s">
        <v>74</v>
      </c>
      <c r="B49" s="64">
        <v>904</v>
      </c>
      <c r="C49" s="66" t="s">
        <v>13</v>
      </c>
      <c r="D49" s="66" t="s">
        <v>19</v>
      </c>
      <c r="E49" s="56" t="s">
        <v>127</v>
      </c>
      <c r="F49" s="47" t="s">
        <v>9</v>
      </c>
      <c r="G49" s="72">
        <f>G50</f>
        <v>0</v>
      </c>
      <c r="H49" s="72">
        <f>H50</f>
        <v>0</v>
      </c>
    </row>
    <row r="50" spans="1:8" s="2" customFormat="1" ht="20.25" hidden="1">
      <c r="A50" s="19" t="s">
        <v>75</v>
      </c>
      <c r="B50" s="73">
        <v>904</v>
      </c>
      <c r="C50" s="56" t="s">
        <v>13</v>
      </c>
      <c r="D50" s="56" t="s">
        <v>19</v>
      </c>
      <c r="E50" s="56" t="s">
        <v>130</v>
      </c>
      <c r="F50" s="56"/>
      <c r="G50" s="57">
        <v>0</v>
      </c>
      <c r="H50" s="57">
        <v>0</v>
      </c>
    </row>
    <row r="51" spans="1:8" s="2" customFormat="1" ht="12.75" hidden="1">
      <c r="A51" s="19" t="s">
        <v>35</v>
      </c>
      <c r="B51" s="70">
        <v>904</v>
      </c>
      <c r="C51" s="56" t="s">
        <v>13</v>
      </c>
      <c r="D51" s="56" t="s">
        <v>19</v>
      </c>
      <c r="E51" s="56" t="s">
        <v>130</v>
      </c>
      <c r="F51" s="56" t="s">
        <v>34</v>
      </c>
      <c r="G51" s="57">
        <v>0</v>
      </c>
      <c r="H51" s="57">
        <v>0</v>
      </c>
    </row>
    <row r="52" spans="1:8" s="2" customFormat="1" ht="12.75">
      <c r="A52" s="30" t="s">
        <v>45</v>
      </c>
      <c r="B52" s="55">
        <v>904</v>
      </c>
      <c r="C52" s="66" t="s">
        <v>13</v>
      </c>
      <c r="D52" s="66" t="s">
        <v>21</v>
      </c>
      <c r="E52" s="56" t="s">
        <v>127</v>
      </c>
      <c r="F52" s="47" t="s">
        <v>9</v>
      </c>
      <c r="G52" s="48">
        <f>G53</f>
        <v>120000</v>
      </c>
      <c r="H52" s="48">
        <f>H53</f>
        <v>120000</v>
      </c>
    </row>
    <row r="53" spans="1:8" s="2" customFormat="1" ht="12.75">
      <c r="A53" s="31" t="s">
        <v>76</v>
      </c>
      <c r="B53" s="73">
        <v>904</v>
      </c>
      <c r="C53" s="56" t="s">
        <v>13</v>
      </c>
      <c r="D53" s="56" t="s">
        <v>21</v>
      </c>
      <c r="E53" s="56" t="s">
        <v>131</v>
      </c>
      <c r="F53" s="50" t="s">
        <v>9</v>
      </c>
      <c r="G53" s="51">
        <f>G54+G56</f>
        <v>120000</v>
      </c>
      <c r="H53" s="51">
        <f>H54+H56</f>
        <v>120000</v>
      </c>
    </row>
    <row r="54" spans="1:8" s="2" customFormat="1" ht="12.75">
      <c r="A54" s="29" t="s">
        <v>77</v>
      </c>
      <c r="B54" s="70">
        <v>904</v>
      </c>
      <c r="C54" s="56" t="s">
        <v>13</v>
      </c>
      <c r="D54" s="56" t="s">
        <v>21</v>
      </c>
      <c r="E54" s="56" t="s">
        <v>132</v>
      </c>
      <c r="F54" s="50" t="s">
        <v>9</v>
      </c>
      <c r="G54" s="51">
        <f>G55</f>
        <v>120000</v>
      </c>
      <c r="H54" s="51">
        <f>H55</f>
        <v>120000</v>
      </c>
    </row>
    <row r="55" spans="1:8" s="2" customFormat="1" ht="12.75">
      <c r="A55" s="19" t="s">
        <v>35</v>
      </c>
      <c r="B55" s="55">
        <v>904</v>
      </c>
      <c r="C55" s="56" t="s">
        <v>13</v>
      </c>
      <c r="D55" s="56" t="s">
        <v>21</v>
      </c>
      <c r="E55" s="56" t="s">
        <v>132</v>
      </c>
      <c r="F55" s="50" t="s">
        <v>34</v>
      </c>
      <c r="G55" s="51">
        <f>'[1]2015 с КВР'!$F$43</f>
        <v>120000</v>
      </c>
      <c r="H55" s="51">
        <f>'[1]2015 с КВР'!$F$43</f>
        <v>120000</v>
      </c>
    </row>
    <row r="56" spans="1:8" s="2" customFormat="1" ht="20.25" hidden="1">
      <c r="A56" s="29" t="s">
        <v>78</v>
      </c>
      <c r="B56" s="64">
        <v>904</v>
      </c>
      <c r="C56" s="56" t="s">
        <v>13</v>
      </c>
      <c r="D56" s="56" t="s">
        <v>21</v>
      </c>
      <c r="E56" s="56" t="s">
        <v>133</v>
      </c>
      <c r="F56" s="50"/>
      <c r="G56" s="51">
        <f>G57</f>
        <v>0</v>
      </c>
      <c r="H56" s="51">
        <f>H57</f>
        <v>0</v>
      </c>
    </row>
    <row r="57" spans="1:8" s="2" customFormat="1" ht="12.75" hidden="1">
      <c r="A57" s="19" t="s">
        <v>35</v>
      </c>
      <c r="B57" s="64">
        <v>904</v>
      </c>
      <c r="C57" s="56" t="s">
        <v>13</v>
      </c>
      <c r="D57" s="56" t="s">
        <v>21</v>
      </c>
      <c r="E57" s="56" t="s">
        <v>133</v>
      </c>
      <c r="F57" s="50" t="s">
        <v>34</v>
      </c>
      <c r="G57" s="51"/>
      <c r="H57" s="51"/>
    </row>
    <row r="58" spans="1:8" s="2" customFormat="1" ht="12.75">
      <c r="A58" s="26" t="s">
        <v>18</v>
      </c>
      <c r="B58" s="64">
        <v>904</v>
      </c>
      <c r="C58" s="69" t="s">
        <v>15</v>
      </c>
      <c r="D58" s="69" t="s">
        <v>8</v>
      </c>
      <c r="E58" s="56" t="s">
        <v>127</v>
      </c>
      <c r="F58" s="45" t="s">
        <v>9</v>
      </c>
      <c r="G58" s="46">
        <f>G59+G68</f>
        <v>609830</v>
      </c>
      <c r="H58" s="46">
        <f>H59+H68</f>
        <v>645720</v>
      </c>
    </row>
    <row r="59" spans="1:8" s="2" customFormat="1" ht="12.75">
      <c r="A59" s="30" t="s">
        <v>31</v>
      </c>
      <c r="B59" s="55">
        <v>904</v>
      </c>
      <c r="C59" s="66" t="s">
        <v>15</v>
      </c>
      <c r="D59" s="66" t="s">
        <v>19</v>
      </c>
      <c r="E59" s="56" t="s">
        <v>127</v>
      </c>
      <c r="F59" s="74" t="s">
        <v>9</v>
      </c>
      <c r="G59" s="48">
        <f>G64+G60</f>
        <v>609830</v>
      </c>
      <c r="H59" s="48">
        <f>H64+H60</f>
        <v>645720</v>
      </c>
    </row>
    <row r="60" spans="1:8" s="2" customFormat="1" ht="12.75">
      <c r="A60" s="26" t="s">
        <v>68</v>
      </c>
      <c r="B60" s="55">
        <v>904</v>
      </c>
      <c r="C60" s="56" t="s">
        <v>15</v>
      </c>
      <c r="D60" s="56" t="s">
        <v>19</v>
      </c>
      <c r="E60" s="56" t="s">
        <v>121</v>
      </c>
      <c r="F60" s="45" t="s">
        <v>9</v>
      </c>
      <c r="G60" s="71">
        <f>G61</f>
        <v>509830</v>
      </c>
      <c r="H60" s="71">
        <f>H61</f>
        <v>545720</v>
      </c>
    </row>
    <row r="61" spans="1:8" s="2" customFormat="1" ht="30">
      <c r="A61" s="19" t="s">
        <v>79</v>
      </c>
      <c r="B61" s="55">
        <v>904</v>
      </c>
      <c r="C61" s="56" t="s">
        <v>15</v>
      </c>
      <c r="D61" s="56" t="s">
        <v>19</v>
      </c>
      <c r="E61" s="56" t="s">
        <v>134</v>
      </c>
      <c r="F61" s="53" t="s">
        <v>9</v>
      </c>
      <c r="G61" s="51">
        <f>G62+G63</f>
        <v>509830</v>
      </c>
      <c r="H61" s="51">
        <f>H62+H63</f>
        <v>545720</v>
      </c>
    </row>
    <row r="62" spans="1:8" s="2" customFormat="1" ht="20.25" hidden="1">
      <c r="A62" s="19" t="s">
        <v>42</v>
      </c>
      <c r="B62" s="75">
        <v>904</v>
      </c>
      <c r="C62" s="56" t="s">
        <v>15</v>
      </c>
      <c r="D62" s="56" t="s">
        <v>19</v>
      </c>
      <c r="E62" s="56" t="s">
        <v>134</v>
      </c>
      <c r="F62" s="53" t="s">
        <v>41</v>
      </c>
      <c r="G62" s="51"/>
      <c r="H62" s="51"/>
    </row>
    <row r="63" spans="1:8" s="2" customFormat="1" ht="12.75">
      <c r="A63" s="19" t="s">
        <v>35</v>
      </c>
      <c r="B63" s="55">
        <v>904</v>
      </c>
      <c r="C63" s="56" t="s">
        <v>15</v>
      </c>
      <c r="D63" s="56" t="s">
        <v>19</v>
      </c>
      <c r="E63" s="56" t="s">
        <v>134</v>
      </c>
      <c r="F63" s="53" t="s">
        <v>34</v>
      </c>
      <c r="G63" s="51">
        <v>509830</v>
      </c>
      <c r="H63" s="51">
        <v>545720</v>
      </c>
    </row>
    <row r="64" spans="1:8" s="2" customFormat="1" ht="12.75">
      <c r="A64" s="32" t="s">
        <v>76</v>
      </c>
      <c r="B64" s="55">
        <v>904</v>
      </c>
      <c r="C64" s="56" t="s">
        <v>15</v>
      </c>
      <c r="D64" s="56" t="s">
        <v>19</v>
      </c>
      <c r="E64" s="56" t="s">
        <v>131</v>
      </c>
      <c r="F64" s="53"/>
      <c r="G64" s="71">
        <f>G65</f>
        <v>100000</v>
      </c>
      <c r="H64" s="71">
        <f>H65</f>
        <v>100000</v>
      </c>
    </row>
    <row r="65" spans="1:8" s="2" customFormat="1" ht="20.25">
      <c r="A65" s="19" t="s">
        <v>80</v>
      </c>
      <c r="B65" s="55">
        <v>904</v>
      </c>
      <c r="C65" s="56" t="s">
        <v>15</v>
      </c>
      <c r="D65" s="56" t="s">
        <v>19</v>
      </c>
      <c r="E65" s="56" t="s">
        <v>135</v>
      </c>
      <c r="F65" s="53"/>
      <c r="G65" s="51">
        <f>G67+G66</f>
        <v>100000</v>
      </c>
      <c r="H65" s="51">
        <f>H67+H66</f>
        <v>100000</v>
      </c>
    </row>
    <row r="66" spans="1:8" s="2" customFormat="1" ht="20.25" hidden="1">
      <c r="A66" s="19" t="s">
        <v>42</v>
      </c>
      <c r="B66" s="55"/>
      <c r="C66" s="56" t="s">
        <v>15</v>
      </c>
      <c r="D66" s="56" t="s">
        <v>19</v>
      </c>
      <c r="E66" s="56" t="s">
        <v>135</v>
      </c>
      <c r="F66" s="53" t="s">
        <v>41</v>
      </c>
      <c r="G66" s="51"/>
      <c r="H66" s="51"/>
    </row>
    <row r="67" spans="1:8" s="2" customFormat="1" ht="12.75">
      <c r="A67" s="19" t="s">
        <v>35</v>
      </c>
      <c r="B67" s="73">
        <v>904</v>
      </c>
      <c r="C67" s="56" t="s">
        <v>29</v>
      </c>
      <c r="D67" s="56" t="s">
        <v>19</v>
      </c>
      <c r="E67" s="56" t="s">
        <v>135</v>
      </c>
      <c r="F67" s="53" t="s">
        <v>34</v>
      </c>
      <c r="G67" s="51">
        <v>100000</v>
      </c>
      <c r="H67" s="51">
        <v>100000</v>
      </c>
    </row>
    <row r="68" spans="1:8" s="2" customFormat="1" ht="12.75" hidden="1">
      <c r="A68" s="19" t="s">
        <v>81</v>
      </c>
      <c r="B68" s="55"/>
      <c r="C68" s="56" t="s">
        <v>15</v>
      </c>
      <c r="D68" s="56" t="s">
        <v>136</v>
      </c>
      <c r="E68" s="56"/>
      <c r="F68" s="53"/>
      <c r="G68" s="54">
        <f>G71</f>
        <v>0</v>
      </c>
      <c r="H68" s="54">
        <f>H71</f>
        <v>0</v>
      </c>
    </row>
    <row r="69" spans="1:8" s="2" customFormat="1" ht="12.75" hidden="1">
      <c r="A69" s="31" t="s">
        <v>56</v>
      </c>
      <c r="B69" s="55"/>
      <c r="C69" s="56" t="s">
        <v>15</v>
      </c>
      <c r="D69" s="56" t="s">
        <v>136</v>
      </c>
      <c r="E69" s="56" t="s">
        <v>110</v>
      </c>
      <c r="F69" s="53"/>
      <c r="G69" s="71">
        <f>G70+G73</f>
        <v>0</v>
      </c>
      <c r="H69" s="71">
        <f>H70+H73</f>
        <v>0</v>
      </c>
    </row>
    <row r="70" spans="1:8" s="4" customFormat="1" ht="12.75" hidden="1">
      <c r="A70" s="19" t="s">
        <v>82</v>
      </c>
      <c r="B70" s="55"/>
      <c r="C70" s="56" t="s">
        <v>15</v>
      </c>
      <c r="D70" s="56" t="s">
        <v>136</v>
      </c>
      <c r="E70" s="56" t="s">
        <v>137</v>
      </c>
      <c r="F70" s="53"/>
      <c r="G70" s="51">
        <f>G71</f>
        <v>0</v>
      </c>
      <c r="H70" s="51">
        <f>H71</f>
        <v>0</v>
      </c>
    </row>
    <row r="71" spans="1:8" s="4" customFormat="1" ht="12.75" hidden="1">
      <c r="A71" s="19" t="s">
        <v>35</v>
      </c>
      <c r="B71" s="68"/>
      <c r="C71" s="56" t="s">
        <v>15</v>
      </c>
      <c r="D71" s="56" t="s">
        <v>136</v>
      </c>
      <c r="E71" s="56" t="s">
        <v>137</v>
      </c>
      <c r="F71" s="53" t="s">
        <v>34</v>
      </c>
      <c r="G71" s="51"/>
      <c r="H71" s="51"/>
    </row>
    <row r="72" spans="1:9" ht="12.75" hidden="1">
      <c r="A72" s="19" t="s">
        <v>40</v>
      </c>
      <c r="B72" s="55"/>
      <c r="C72" s="56" t="s">
        <v>15</v>
      </c>
      <c r="D72" s="56" t="s">
        <v>136</v>
      </c>
      <c r="E72" s="56" t="s">
        <v>138</v>
      </c>
      <c r="F72" s="53" t="s">
        <v>38</v>
      </c>
      <c r="G72" s="51"/>
      <c r="H72" s="51"/>
      <c r="I72" s="7"/>
    </row>
    <row r="73" spans="1:9" s="3" customFormat="1" ht="20.25" hidden="1">
      <c r="A73" s="27" t="s">
        <v>83</v>
      </c>
      <c r="B73" s="64">
        <v>904</v>
      </c>
      <c r="C73" s="56" t="s">
        <v>15</v>
      </c>
      <c r="D73" s="56" t="s">
        <v>136</v>
      </c>
      <c r="E73" s="69" t="s">
        <v>139</v>
      </c>
      <c r="F73" s="53"/>
      <c r="G73" s="51">
        <f>G74</f>
        <v>0</v>
      </c>
      <c r="H73" s="51">
        <f>H74</f>
        <v>0</v>
      </c>
      <c r="I73" s="6"/>
    </row>
    <row r="74" spans="1:8" s="3" customFormat="1" ht="12.75" hidden="1">
      <c r="A74" s="19" t="s">
        <v>35</v>
      </c>
      <c r="B74" s="55">
        <v>904</v>
      </c>
      <c r="C74" s="56" t="s">
        <v>15</v>
      </c>
      <c r="D74" s="56" t="s">
        <v>136</v>
      </c>
      <c r="E74" s="56" t="s">
        <v>139</v>
      </c>
      <c r="F74" s="53" t="s">
        <v>34</v>
      </c>
      <c r="G74" s="51"/>
      <c r="H74" s="51"/>
    </row>
    <row r="75" spans="1:8" s="3" customFormat="1" ht="12.75">
      <c r="A75" s="26" t="s">
        <v>23</v>
      </c>
      <c r="B75" s="64">
        <v>904</v>
      </c>
      <c r="C75" s="69" t="s">
        <v>16</v>
      </c>
      <c r="D75" s="69" t="s">
        <v>8</v>
      </c>
      <c r="E75" s="56" t="s">
        <v>127</v>
      </c>
      <c r="F75" s="45" t="s">
        <v>9</v>
      </c>
      <c r="G75" s="71">
        <f>G76+G86+G94+G116</f>
        <v>862983.72</v>
      </c>
      <c r="H75" s="71">
        <f>H76+H86+H94+H116</f>
        <v>1218215.63</v>
      </c>
    </row>
    <row r="76" spans="1:8" s="3" customFormat="1" ht="12.75">
      <c r="A76" s="28" t="s">
        <v>30</v>
      </c>
      <c r="B76" s="55">
        <v>904</v>
      </c>
      <c r="C76" s="66" t="s">
        <v>16</v>
      </c>
      <c r="D76" s="66" t="s">
        <v>7</v>
      </c>
      <c r="E76" s="56" t="s">
        <v>127</v>
      </c>
      <c r="F76" s="47" t="s">
        <v>9</v>
      </c>
      <c r="G76" s="76">
        <f>G77</f>
        <v>19421</v>
      </c>
      <c r="H76" s="76">
        <f>H77</f>
        <v>21363</v>
      </c>
    </row>
    <row r="77" spans="1:8" s="3" customFormat="1" ht="12.75">
      <c r="A77" s="26" t="s">
        <v>68</v>
      </c>
      <c r="B77" s="55">
        <v>904</v>
      </c>
      <c r="C77" s="56" t="s">
        <v>16</v>
      </c>
      <c r="D77" s="56" t="s">
        <v>7</v>
      </c>
      <c r="E77" s="56" t="s">
        <v>121</v>
      </c>
      <c r="F77" s="47" t="s">
        <v>9</v>
      </c>
      <c r="G77" s="62">
        <f>G78</f>
        <v>19421</v>
      </c>
      <c r="H77" s="62">
        <f>H78</f>
        <v>21363</v>
      </c>
    </row>
    <row r="78" spans="1:8" s="3" customFormat="1" ht="40.5">
      <c r="A78" s="19" t="s">
        <v>84</v>
      </c>
      <c r="B78" s="55">
        <v>904</v>
      </c>
      <c r="C78" s="56" t="s">
        <v>16</v>
      </c>
      <c r="D78" s="56" t="s">
        <v>7</v>
      </c>
      <c r="E78" s="56" t="s">
        <v>140</v>
      </c>
      <c r="F78" s="53" t="s">
        <v>9</v>
      </c>
      <c r="G78" s="51">
        <f>G79+G80</f>
        <v>19421</v>
      </c>
      <c r="H78" s="51">
        <f>H79+H80</f>
        <v>21363</v>
      </c>
    </row>
    <row r="79" spans="1:8" s="3" customFormat="1" ht="20.25" hidden="1">
      <c r="A79" s="19" t="s">
        <v>42</v>
      </c>
      <c r="B79" s="75"/>
      <c r="C79" s="56" t="s">
        <v>16</v>
      </c>
      <c r="D79" s="56" t="s">
        <v>7</v>
      </c>
      <c r="E79" s="56" t="s">
        <v>140</v>
      </c>
      <c r="F79" s="53" t="s">
        <v>41</v>
      </c>
      <c r="G79" s="51"/>
      <c r="H79" s="51"/>
    </row>
    <row r="80" spans="1:8" s="3" customFormat="1" ht="12.75">
      <c r="A80" s="19" t="s">
        <v>35</v>
      </c>
      <c r="B80" s="55">
        <v>904</v>
      </c>
      <c r="C80" s="56" t="s">
        <v>16</v>
      </c>
      <c r="D80" s="56" t="s">
        <v>7</v>
      </c>
      <c r="E80" s="56" t="s">
        <v>140</v>
      </c>
      <c r="F80" s="53" t="s">
        <v>34</v>
      </c>
      <c r="G80" s="51">
        <v>19421</v>
      </c>
      <c r="H80" s="51">
        <v>21363</v>
      </c>
    </row>
    <row r="81" spans="1:8" s="3" customFormat="1" ht="12.75" hidden="1">
      <c r="A81" s="32" t="s">
        <v>76</v>
      </c>
      <c r="B81" s="55"/>
      <c r="C81" s="56" t="s">
        <v>16</v>
      </c>
      <c r="D81" s="56" t="s">
        <v>7</v>
      </c>
      <c r="E81" s="56" t="s">
        <v>131</v>
      </c>
      <c r="F81" s="53" t="s">
        <v>9</v>
      </c>
      <c r="G81" s="51">
        <f>G82</f>
        <v>0</v>
      </c>
      <c r="H81" s="51">
        <f>H82</f>
        <v>0</v>
      </c>
    </row>
    <row r="82" spans="1:8" s="3" customFormat="1" ht="12.75" hidden="1">
      <c r="A82" s="19" t="s">
        <v>85</v>
      </c>
      <c r="B82" s="77" t="s">
        <v>114</v>
      </c>
      <c r="C82" s="56" t="s">
        <v>16</v>
      </c>
      <c r="D82" s="56" t="s">
        <v>7</v>
      </c>
      <c r="E82" s="56" t="s">
        <v>141</v>
      </c>
      <c r="F82" s="50" t="s">
        <v>9</v>
      </c>
      <c r="G82" s="51">
        <f>G83</f>
        <v>0</v>
      </c>
      <c r="H82" s="51">
        <f>H83</f>
        <v>0</v>
      </c>
    </row>
    <row r="83" spans="1:8" s="3" customFormat="1" ht="12.75" hidden="1">
      <c r="A83" s="19" t="s">
        <v>35</v>
      </c>
      <c r="B83" s="64">
        <v>904</v>
      </c>
      <c r="C83" s="56" t="s">
        <v>16</v>
      </c>
      <c r="D83" s="56" t="s">
        <v>7</v>
      </c>
      <c r="E83" s="56" t="s">
        <v>141</v>
      </c>
      <c r="F83" s="50" t="s">
        <v>34</v>
      </c>
      <c r="G83" s="51"/>
      <c r="H83" s="51"/>
    </row>
    <row r="84" spans="1:8" s="3" customFormat="1" ht="12.75" hidden="1">
      <c r="A84" s="19"/>
      <c r="B84" s="55">
        <v>904</v>
      </c>
      <c r="C84" s="56"/>
      <c r="D84" s="56"/>
      <c r="E84" s="56"/>
      <c r="F84" s="53"/>
      <c r="G84" s="51"/>
      <c r="H84" s="51"/>
    </row>
    <row r="85" spans="1:8" s="3" customFormat="1" ht="12.75" hidden="1">
      <c r="A85" s="19"/>
      <c r="B85" s="55">
        <v>904</v>
      </c>
      <c r="C85" s="56"/>
      <c r="D85" s="56"/>
      <c r="E85" s="56"/>
      <c r="F85" s="53"/>
      <c r="G85" s="51"/>
      <c r="H85" s="51"/>
    </row>
    <row r="86" spans="1:8" s="3" customFormat="1" ht="12.75">
      <c r="A86" s="33" t="s">
        <v>47</v>
      </c>
      <c r="B86" s="55">
        <v>904</v>
      </c>
      <c r="C86" s="66" t="s">
        <v>16</v>
      </c>
      <c r="D86" s="66" t="s">
        <v>11</v>
      </c>
      <c r="E86" s="56" t="s">
        <v>127</v>
      </c>
      <c r="F86" s="74" t="s">
        <v>9</v>
      </c>
      <c r="G86" s="46">
        <f>G87+G91</f>
        <v>56000</v>
      </c>
      <c r="H86" s="46">
        <f>H87+H91</f>
        <v>56000</v>
      </c>
    </row>
    <row r="87" spans="1:8" s="3" customFormat="1" ht="12.75">
      <c r="A87" s="26" t="s">
        <v>68</v>
      </c>
      <c r="B87" s="75">
        <v>904</v>
      </c>
      <c r="C87" s="56" t="s">
        <v>16</v>
      </c>
      <c r="D87" s="56" t="s">
        <v>11</v>
      </c>
      <c r="E87" s="56" t="s">
        <v>121</v>
      </c>
      <c r="F87" s="74" t="s">
        <v>9</v>
      </c>
      <c r="G87" s="78">
        <f>G88</f>
        <v>56000</v>
      </c>
      <c r="H87" s="78">
        <f>H88</f>
        <v>56000</v>
      </c>
    </row>
    <row r="88" spans="1:8" s="3" customFormat="1" ht="30">
      <c r="A88" s="19" t="s">
        <v>86</v>
      </c>
      <c r="B88" s="70">
        <v>904</v>
      </c>
      <c r="C88" s="56" t="s">
        <v>16</v>
      </c>
      <c r="D88" s="56" t="s">
        <v>11</v>
      </c>
      <c r="E88" s="56" t="s">
        <v>142</v>
      </c>
      <c r="F88" s="53" t="s">
        <v>9</v>
      </c>
      <c r="G88" s="51">
        <f>G89+G90</f>
        <v>56000</v>
      </c>
      <c r="H88" s="51">
        <f>H89+H90</f>
        <v>56000</v>
      </c>
    </row>
    <row r="89" spans="1:8" s="3" customFormat="1" ht="12.75">
      <c r="A89" s="19" t="s">
        <v>35</v>
      </c>
      <c r="B89" s="55">
        <v>904</v>
      </c>
      <c r="C89" s="56" t="s">
        <v>16</v>
      </c>
      <c r="D89" s="56" t="s">
        <v>11</v>
      </c>
      <c r="E89" s="56" t="s">
        <v>142</v>
      </c>
      <c r="F89" s="53" t="s">
        <v>34</v>
      </c>
      <c r="G89" s="51">
        <v>56000</v>
      </c>
      <c r="H89" s="51">
        <v>56000</v>
      </c>
    </row>
    <row r="90" spans="1:8" s="3" customFormat="1" ht="12.75" hidden="1">
      <c r="A90" s="19" t="s">
        <v>35</v>
      </c>
      <c r="B90" s="79" t="s">
        <v>114</v>
      </c>
      <c r="C90" s="56" t="s">
        <v>16</v>
      </c>
      <c r="D90" s="56" t="s">
        <v>11</v>
      </c>
      <c r="E90" s="56" t="s">
        <v>142</v>
      </c>
      <c r="F90" s="53" t="s">
        <v>34</v>
      </c>
      <c r="G90" s="51"/>
      <c r="H90" s="51"/>
    </row>
    <row r="91" spans="1:8" s="3" customFormat="1" ht="12.75" hidden="1">
      <c r="A91" s="32" t="s">
        <v>76</v>
      </c>
      <c r="B91" s="64">
        <v>904</v>
      </c>
      <c r="C91" s="56" t="s">
        <v>16</v>
      </c>
      <c r="D91" s="56" t="s">
        <v>11</v>
      </c>
      <c r="E91" s="56" t="s">
        <v>131</v>
      </c>
      <c r="F91" s="53"/>
      <c r="G91" s="51">
        <f>G92</f>
        <v>0</v>
      </c>
      <c r="H91" s="51">
        <f>H92</f>
        <v>0</v>
      </c>
    </row>
    <row r="92" spans="1:8" s="3" customFormat="1" ht="20.25" hidden="1">
      <c r="A92" s="29" t="s">
        <v>87</v>
      </c>
      <c r="B92" s="55">
        <v>904</v>
      </c>
      <c r="C92" s="56" t="s">
        <v>16</v>
      </c>
      <c r="D92" s="56" t="s">
        <v>11</v>
      </c>
      <c r="E92" s="56" t="s">
        <v>143</v>
      </c>
      <c r="F92" s="53" t="s">
        <v>9</v>
      </c>
      <c r="G92" s="51">
        <f>G93</f>
        <v>0</v>
      </c>
      <c r="H92" s="51">
        <f>H93</f>
        <v>0</v>
      </c>
    </row>
    <row r="93" spans="1:8" s="3" customFormat="1" ht="20.25" hidden="1">
      <c r="A93" s="19" t="s">
        <v>42</v>
      </c>
      <c r="B93" s="55"/>
      <c r="C93" s="56" t="s">
        <v>16</v>
      </c>
      <c r="D93" s="56" t="s">
        <v>11</v>
      </c>
      <c r="E93" s="56" t="s">
        <v>143</v>
      </c>
      <c r="F93" s="53" t="s">
        <v>41</v>
      </c>
      <c r="G93" s="51"/>
      <c r="H93" s="51"/>
    </row>
    <row r="94" spans="1:8" s="3" customFormat="1" ht="12.75">
      <c r="A94" s="34" t="s">
        <v>43</v>
      </c>
      <c r="B94" s="55">
        <v>904</v>
      </c>
      <c r="C94" s="66" t="s">
        <v>16</v>
      </c>
      <c r="D94" s="66" t="s">
        <v>13</v>
      </c>
      <c r="E94" s="56" t="s">
        <v>127</v>
      </c>
      <c r="F94" s="74" t="s">
        <v>9</v>
      </c>
      <c r="G94" s="46">
        <f>G95+G102</f>
        <v>687562.72</v>
      </c>
      <c r="H94" s="46">
        <f>H95+H102</f>
        <v>1040852.63</v>
      </c>
    </row>
    <row r="95" spans="1:8" s="3" customFormat="1" ht="12.75">
      <c r="A95" s="26" t="s">
        <v>68</v>
      </c>
      <c r="B95" s="55">
        <v>904</v>
      </c>
      <c r="C95" s="56" t="s">
        <v>16</v>
      </c>
      <c r="D95" s="56" t="s">
        <v>13</v>
      </c>
      <c r="E95" s="56" t="s">
        <v>121</v>
      </c>
      <c r="F95" s="74" t="s">
        <v>9</v>
      </c>
      <c r="G95" s="62">
        <f>G96+G99</f>
        <v>410310</v>
      </c>
      <c r="H95" s="62">
        <f>H96+H99</f>
        <v>410310</v>
      </c>
    </row>
    <row r="96" spans="1:8" s="3" customFormat="1" ht="20.25">
      <c r="A96" s="19" t="s">
        <v>88</v>
      </c>
      <c r="B96" s="55">
        <v>904</v>
      </c>
      <c r="C96" s="56" t="s">
        <v>16</v>
      </c>
      <c r="D96" s="56" t="s">
        <v>13</v>
      </c>
      <c r="E96" s="56" t="s">
        <v>144</v>
      </c>
      <c r="F96" s="56"/>
      <c r="G96" s="57">
        <f>G97+G98</f>
        <v>396160</v>
      </c>
      <c r="H96" s="57">
        <f>H97+H98</f>
        <v>396160</v>
      </c>
    </row>
    <row r="97" spans="1:8" s="3" customFormat="1" ht="20.25" hidden="1">
      <c r="A97" s="19" t="s">
        <v>42</v>
      </c>
      <c r="B97" s="55">
        <v>904</v>
      </c>
      <c r="C97" s="56" t="s">
        <v>16</v>
      </c>
      <c r="D97" s="56" t="s">
        <v>13</v>
      </c>
      <c r="E97" s="56" t="s">
        <v>144</v>
      </c>
      <c r="F97" s="56" t="s">
        <v>41</v>
      </c>
      <c r="G97" s="57"/>
      <c r="H97" s="57"/>
    </row>
    <row r="98" spans="1:8" s="3" customFormat="1" ht="12.75">
      <c r="A98" s="19" t="s">
        <v>35</v>
      </c>
      <c r="B98" s="75">
        <v>904</v>
      </c>
      <c r="C98" s="56" t="s">
        <v>16</v>
      </c>
      <c r="D98" s="56" t="s">
        <v>13</v>
      </c>
      <c r="E98" s="56" t="s">
        <v>144</v>
      </c>
      <c r="F98" s="56" t="s">
        <v>34</v>
      </c>
      <c r="G98" s="57">
        <v>396160</v>
      </c>
      <c r="H98" s="57">
        <v>396160</v>
      </c>
    </row>
    <row r="99" spans="1:8" s="3" customFormat="1" ht="20.25">
      <c r="A99" s="19" t="s">
        <v>89</v>
      </c>
      <c r="B99" s="81" t="s">
        <v>114</v>
      </c>
      <c r="C99" s="56" t="s">
        <v>16</v>
      </c>
      <c r="D99" s="56" t="s">
        <v>13</v>
      </c>
      <c r="E99" s="56" t="s">
        <v>145</v>
      </c>
      <c r="F99" s="56"/>
      <c r="G99" s="57">
        <f>G100+G101</f>
        <v>14150</v>
      </c>
      <c r="H99" s="57">
        <f>H100+H101</f>
        <v>14150</v>
      </c>
    </row>
    <row r="100" spans="1:8" s="3" customFormat="1" ht="20.25" hidden="1">
      <c r="A100" s="19" t="s">
        <v>42</v>
      </c>
      <c r="B100" s="82" t="s">
        <v>114</v>
      </c>
      <c r="C100" s="56" t="s">
        <v>16</v>
      </c>
      <c r="D100" s="56" t="s">
        <v>13</v>
      </c>
      <c r="E100" s="56" t="s">
        <v>145</v>
      </c>
      <c r="F100" s="56" t="s">
        <v>41</v>
      </c>
      <c r="G100" s="57"/>
      <c r="H100" s="57"/>
    </row>
    <row r="101" spans="1:8" s="3" customFormat="1" ht="12.75">
      <c r="A101" s="19" t="s">
        <v>35</v>
      </c>
      <c r="B101" s="82" t="s">
        <v>114</v>
      </c>
      <c r="C101" s="56" t="s">
        <v>16</v>
      </c>
      <c r="D101" s="56" t="s">
        <v>13</v>
      </c>
      <c r="E101" s="56" t="s">
        <v>145</v>
      </c>
      <c r="F101" s="56" t="s">
        <v>34</v>
      </c>
      <c r="G101" s="57">
        <v>14150</v>
      </c>
      <c r="H101" s="57">
        <v>14150</v>
      </c>
    </row>
    <row r="102" spans="1:8" s="3" customFormat="1" ht="12.75">
      <c r="A102" s="32" t="s">
        <v>76</v>
      </c>
      <c r="B102" s="55">
        <v>904</v>
      </c>
      <c r="C102" s="56" t="s">
        <v>16</v>
      </c>
      <c r="D102" s="56" t="s">
        <v>13</v>
      </c>
      <c r="E102" s="56" t="s">
        <v>131</v>
      </c>
      <c r="F102" s="80"/>
      <c r="G102" s="48">
        <f>G103+G109+G112+G114</f>
        <v>277252.72</v>
      </c>
      <c r="H102" s="48">
        <f>H103+H109+H112+H114</f>
        <v>630542.63</v>
      </c>
    </row>
    <row r="103" spans="1:8" s="3" customFormat="1" ht="12.75">
      <c r="A103" s="35" t="s">
        <v>44</v>
      </c>
      <c r="B103" s="83" t="s">
        <v>114</v>
      </c>
      <c r="C103" s="56" t="s">
        <v>16</v>
      </c>
      <c r="D103" s="56" t="s">
        <v>13</v>
      </c>
      <c r="E103" s="56" t="s">
        <v>146</v>
      </c>
      <c r="F103" s="53"/>
      <c r="G103" s="51">
        <f>G104+G105</f>
        <v>150000</v>
      </c>
      <c r="H103" s="51">
        <f>H104+H105</f>
        <v>150000</v>
      </c>
    </row>
    <row r="104" spans="1:8" s="3" customFormat="1" ht="20.25">
      <c r="A104" s="19" t="s">
        <v>42</v>
      </c>
      <c r="B104" s="55">
        <v>904</v>
      </c>
      <c r="C104" s="56" t="s">
        <v>16</v>
      </c>
      <c r="D104" s="56" t="s">
        <v>13</v>
      </c>
      <c r="E104" s="56" t="s">
        <v>146</v>
      </c>
      <c r="F104" s="53" t="s">
        <v>41</v>
      </c>
      <c r="G104" s="51">
        <v>50000</v>
      </c>
      <c r="H104" s="51">
        <v>50000</v>
      </c>
    </row>
    <row r="105" spans="1:8" s="3" customFormat="1" ht="20.25">
      <c r="A105" s="36" t="s">
        <v>42</v>
      </c>
      <c r="B105" s="55">
        <v>904</v>
      </c>
      <c r="C105" s="56" t="s">
        <v>16</v>
      </c>
      <c r="D105" s="56" t="s">
        <v>13</v>
      </c>
      <c r="E105" s="56" t="s">
        <v>146</v>
      </c>
      <c r="F105" s="53" t="s">
        <v>34</v>
      </c>
      <c r="G105" s="51">
        <v>100000</v>
      </c>
      <c r="H105" s="51">
        <v>100000</v>
      </c>
    </row>
    <row r="106" spans="1:8" s="3" customFormat="1" ht="12.75">
      <c r="A106" s="36" t="s">
        <v>49</v>
      </c>
      <c r="B106" s="55">
        <v>904</v>
      </c>
      <c r="C106" s="56" t="s">
        <v>16</v>
      </c>
      <c r="D106" s="56" t="s">
        <v>13</v>
      </c>
      <c r="E106" s="56" t="s">
        <v>147</v>
      </c>
      <c r="F106" s="53"/>
      <c r="G106" s="51">
        <f>G107+G108</f>
        <v>57000</v>
      </c>
      <c r="H106" s="51">
        <f>H107+H108</f>
        <v>57000</v>
      </c>
    </row>
    <row r="107" spans="1:8" s="3" customFormat="1" ht="22.5" hidden="1">
      <c r="A107" s="19" t="s">
        <v>42</v>
      </c>
      <c r="B107" s="55">
        <v>904</v>
      </c>
      <c r="C107" s="56" t="s">
        <v>16</v>
      </c>
      <c r="D107" s="56" t="s">
        <v>13</v>
      </c>
      <c r="E107" s="56" t="s">
        <v>147</v>
      </c>
      <c r="F107" s="53" t="s">
        <v>41</v>
      </c>
      <c r="G107" s="51"/>
      <c r="H107" s="51"/>
    </row>
    <row r="108" spans="1:8" s="3" customFormat="1" ht="20.25">
      <c r="A108" s="37" t="s">
        <v>42</v>
      </c>
      <c r="B108" s="82" t="s">
        <v>114</v>
      </c>
      <c r="C108" s="56" t="s">
        <v>16</v>
      </c>
      <c r="D108" s="56" t="s">
        <v>13</v>
      </c>
      <c r="E108" s="56" t="s">
        <v>147</v>
      </c>
      <c r="F108" s="53" t="s">
        <v>34</v>
      </c>
      <c r="G108" s="51">
        <f>'[1]2015 с КВР'!$F$69</f>
        <v>57000</v>
      </c>
      <c r="H108" s="51">
        <f>'[1]2015 с КВР'!$F$69</f>
        <v>57000</v>
      </c>
    </row>
    <row r="109" spans="1:8" s="3" customFormat="1" ht="12.75">
      <c r="A109" s="36" t="s">
        <v>91</v>
      </c>
      <c r="B109" s="55">
        <v>904</v>
      </c>
      <c r="C109" s="56" t="s">
        <v>16</v>
      </c>
      <c r="D109" s="56" t="s">
        <v>13</v>
      </c>
      <c r="E109" s="56" t="s">
        <v>149</v>
      </c>
      <c r="F109" s="53"/>
      <c r="G109" s="51">
        <f>G110+G111</f>
        <v>127252.72</v>
      </c>
      <c r="H109" s="51">
        <f>H110+H111</f>
        <v>480542.63</v>
      </c>
    </row>
    <row r="110" spans="1:8" s="3" customFormat="1" ht="33" hidden="1">
      <c r="A110" s="19" t="s">
        <v>42</v>
      </c>
      <c r="B110" s="55">
        <v>904</v>
      </c>
      <c r="C110" s="56" t="s">
        <v>16</v>
      </c>
      <c r="D110" s="56" t="s">
        <v>13</v>
      </c>
      <c r="E110" s="56" t="s">
        <v>147</v>
      </c>
      <c r="F110" s="53" t="s">
        <v>41</v>
      </c>
      <c r="G110" s="51"/>
      <c r="H110" s="51"/>
    </row>
    <row r="111" spans="1:8" s="3" customFormat="1" ht="20.25">
      <c r="A111" s="37" t="s">
        <v>42</v>
      </c>
      <c r="B111" s="82" t="s">
        <v>114</v>
      </c>
      <c r="C111" s="56" t="s">
        <v>16</v>
      </c>
      <c r="D111" s="56" t="s">
        <v>13</v>
      </c>
      <c r="E111" s="56" t="s">
        <v>149</v>
      </c>
      <c r="F111" s="53" t="s">
        <v>34</v>
      </c>
      <c r="G111" s="51">
        <v>127252.72</v>
      </c>
      <c r="H111" s="51">
        <v>480542.63</v>
      </c>
    </row>
    <row r="112" spans="1:8" s="3" customFormat="1" ht="12.75" hidden="1">
      <c r="A112" s="19" t="s">
        <v>90</v>
      </c>
      <c r="B112" s="73">
        <v>904</v>
      </c>
      <c r="C112" s="56" t="s">
        <v>16</v>
      </c>
      <c r="D112" s="56" t="s">
        <v>13</v>
      </c>
      <c r="E112" s="56" t="s">
        <v>148</v>
      </c>
      <c r="F112" s="53"/>
      <c r="G112" s="51">
        <f>G113</f>
        <v>0</v>
      </c>
      <c r="H112" s="51">
        <f>H113</f>
        <v>0</v>
      </c>
    </row>
    <row r="113" spans="1:8" s="3" customFormat="1" ht="20.25" hidden="1">
      <c r="A113" s="19" t="s">
        <v>42</v>
      </c>
      <c r="B113" s="70">
        <v>904</v>
      </c>
      <c r="C113" s="56" t="s">
        <v>16</v>
      </c>
      <c r="D113" s="56" t="s">
        <v>13</v>
      </c>
      <c r="E113" s="56" t="s">
        <v>148</v>
      </c>
      <c r="F113" s="53" t="s">
        <v>41</v>
      </c>
      <c r="G113" s="51"/>
      <c r="H113" s="51"/>
    </row>
    <row r="114" spans="1:8" s="3" customFormat="1" ht="12.75" hidden="1">
      <c r="A114" s="19" t="s">
        <v>91</v>
      </c>
      <c r="B114" s="82" t="s">
        <v>114</v>
      </c>
      <c r="C114" s="56" t="s">
        <v>16</v>
      </c>
      <c r="D114" s="56" t="s">
        <v>13</v>
      </c>
      <c r="E114" s="56" t="s">
        <v>149</v>
      </c>
      <c r="F114" s="53"/>
      <c r="G114" s="51">
        <f>G115</f>
        <v>0</v>
      </c>
      <c r="H114" s="51">
        <f>H115</f>
        <v>0</v>
      </c>
    </row>
    <row r="115" spans="1:8" s="3" customFormat="1" ht="20.25" hidden="1">
      <c r="A115" s="19" t="s">
        <v>42</v>
      </c>
      <c r="B115" s="70">
        <v>904</v>
      </c>
      <c r="C115" s="56" t="s">
        <v>16</v>
      </c>
      <c r="D115" s="56" t="s">
        <v>13</v>
      </c>
      <c r="E115" s="56" t="s">
        <v>149</v>
      </c>
      <c r="F115" s="53" t="s">
        <v>34</v>
      </c>
      <c r="G115" s="51"/>
      <c r="H115" s="51"/>
    </row>
    <row r="116" spans="1:8" s="3" customFormat="1" ht="12.75">
      <c r="A116" s="38" t="s">
        <v>48</v>
      </c>
      <c r="B116" s="82" t="s">
        <v>114</v>
      </c>
      <c r="C116" s="66" t="s">
        <v>16</v>
      </c>
      <c r="D116" s="66" t="s">
        <v>16</v>
      </c>
      <c r="E116" s="56" t="s">
        <v>127</v>
      </c>
      <c r="F116" s="74" t="s">
        <v>9</v>
      </c>
      <c r="G116" s="48">
        <f>G117</f>
        <v>100000</v>
      </c>
      <c r="H116" s="48">
        <f>H117</f>
        <v>100000</v>
      </c>
    </row>
    <row r="117" spans="1:8" s="3" customFormat="1" ht="12.75">
      <c r="A117" s="31" t="s">
        <v>92</v>
      </c>
      <c r="B117" s="79" t="s">
        <v>114</v>
      </c>
      <c r="C117" s="56" t="s">
        <v>16</v>
      </c>
      <c r="D117" s="56" t="s">
        <v>16</v>
      </c>
      <c r="E117" s="56" t="s">
        <v>150</v>
      </c>
      <c r="F117" s="53" t="s">
        <v>9</v>
      </c>
      <c r="G117" s="51">
        <f>G120+G118</f>
        <v>100000</v>
      </c>
      <c r="H117" s="51">
        <f>H120+H118</f>
        <v>100000</v>
      </c>
    </row>
    <row r="118" spans="1:8" s="3" customFormat="1" ht="12.75" hidden="1">
      <c r="A118" s="29" t="s">
        <v>93</v>
      </c>
      <c r="B118" s="55">
        <v>904</v>
      </c>
      <c r="C118" s="56" t="s">
        <v>16</v>
      </c>
      <c r="D118" s="56" t="s">
        <v>16</v>
      </c>
      <c r="E118" s="56" t="s">
        <v>151</v>
      </c>
      <c r="F118" s="53" t="s">
        <v>9</v>
      </c>
      <c r="G118" s="51">
        <f>G119</f>
        <v>0</v>
      </c>
      <c r="H118" s="51">
        <f>H119</f>
        <v>0</v>
      </c>
    </row>
    <row r="119" spans="1:8" s="3" customFormat="1" ht="20.25" hidden="1">
      <c r="A119" s="36" t="s">
        <v>54</v>
      </c>
      <c r="B119" s="73">
        <v>904</v>
      </c>
      <c r="C119" s="56" t="s">
        <v>16</v>
      </c>
      <c r="D119" s="56" t="s">
        <v>16</v>
      </c>
      <c r="E119" s="56" t="s">
        <v>151</v>
      </c>
      <c r="F119" s="53" t="s">
        <v>52</v>
      </c>
      <c r="G119" s="51"/>
      <c r="H119" s="51"/>
    </row>
    <row r="120" spans="1:8" s="3" customFormat="1" ht="12.75">
      <c r="A120" s="29" t="s">
        <v>94</v>
      </c>
      <c r="B120" s="70">
        <v>904</v>
      </c>
      <c r="C120" s="56" t="s">
        <v>16</v>
      </c>
      <c r="D120" s="56" t="s">
        <v>16</v>
      </c>
      <c r="E120" s="56" t="s">
        <v>152</v>
      </c>
      <c r="F120" s="53" t="s">
        <v>9</v>
      </c>
      <c r="G120" s="51">
        <f>G122+G121</f>
        <v>100000</v>
      </c>
      <c r="H120" s="51">
        <f>H122+H121</f>
        <v>100000</v>
      </c>
    </row>
    <row r="121" spans="1:8" s="3" customFormat="1" ht="20.25">
      <c r="A121" s="36" t="s">
        <v>54</v>
      </c>
      <c r="B121" s="55">
        <v>904</v>
      </c>
      <c r="C121" s="56" t="s">
        <v>16</v>
      </c>
      <c r="D121" s="56" t="s">
        <v>16</v>
      </c>
      <c r="E121" s="56" t="s">
        <v>152</v>
      </c>
      <c r="F121" s="53" t="s">
        <v>34</v>
      </c>
      <c r="G121" s="51">
        <f>'[1]2015 с КВР'!$F$81</f>
        <v>50000</v>
      </c>
      <c r="H121" s="51">
        <f>'[1]2015 с КВР'!$F$81</f>
        <v>50000</v>
      </c>
    </row>
    <row r="122" spans="1:8" s="3" customFormat="1" ht="20.25">
      <c r="A122" s="36" t="s">
        <v>54</v>
      </c>
      <c r="B122" s="55">
        <v>904</v>
      </c>
      <c r="C122" s="56" t="s">
        <v>16</v>
      </c>
      <c r="D122" s="56" t="s">
        <v>16</v>
      </c>
      <c r="E122" s="56" t="s">
        <v>152</v>
      </c>
      <c r="F122" s="53" t="s">
        <v>52</v>
      </c>
      <c r="G122" s="51">
        <f>'[1]2015 с КВР'!$F$81</f>
        <v>50000</v>
      </c>
      <c r="H122" s="51">
        <f>'[1]2015 с КВР'!$F$81</f>
        <v>50000</v>
      </c>
    </row>
    <row r="123" spans="1:8" s="3" customFormat="1" ht="12.75" hidden="1">
      <c r="A123" s="34" t="s">
        <v>95</v>
      </c>
      <c r="B123" s="55">
        <v>904</v>
      </c>
      <c r="C123" s="69" t="s">
        <v>116</v>
      </c>
      <c r="D123" s="69" t="s">
        <v>8</v>
      </c>
      <c r="E123" s="69"/>
      <c r="F123" s="53" t="s">
        <v>9</v>
      </c>
      <c r="G123" s="46">
        <f>G124+G128</f>
        <v>0</v>
      </c>
      <c r="H123" s="46">
        <f>H124+H128</f>
        <v>0</v>
      </c>
    </row>
    <row r="124" spans="1:8" s="3" customFormat="1" ht="12.75" hidden="1">
      <c r="A124" s="28" t="s">
        <v>96</v>
      </c>
      <c r="B124" s="73">
        <v>904</v>
      </c>
      <c r="C124" s="66" t="s">
        <v>116</v>
      </c>
      <c r="D124" s="66" t="s">
        <v>7</v>
      </c>
      <c r="E124" s="56"/>
      <c r="F124" s="53" t="s">
        <v>9</v>
      </c>
      <c r="G124" s="48">
        <f>G126</f>
        <v>0</v>
      </c>
      <c r="H124" s="48">
        <f>H126</f>
        <v>0</v>
      </c>
    </row>
    <row r="125" spans="1:8" s="3" customFormat="1" ht="12.75" hidden="1">
      <c r="A125" s="31" t="s">
        <v>76</v>
      </c>
      <c r="B125" s="70">
        <v>904</v>
      </c>
      <c r="C125" s="66" t="s">
        <v>116</v>
      </c>
      <c r="D125" s="66" t="s">
        <v>7</v>
      </c>
      <c r="E125" s="56" t="s">
        <v>131</v>
      </c>
      <c r="F125" s="74"/>
      <c r="G125" s="62"/>
      <c r="H125" s="62"/>
    </row>
    <row r="126" spans="1:8" s="3" customFormat="1" ht="12.75" hidden="1">
      <c r="A126" s="29" t="s">
        <v>97</v>
      </c>
      <c r="B126" s="55">
        <v>904</v>
      </c>
      <c r="C126" s="56" t="s">
        <v>116</v>
      </c>
      <c r="D126" s="56" t="s">
        <v>7</v>
      </c>
      <c r="E126" s="56" t="s">
        <v>153</v>
      </c>
      <c r="F126" s="53" t="s">
        <v>9</v>
      </c>
      <c r="G126" s="51">
        <f>G127</f>
        <v>0</v>
      </c>
      <c r="H126" s="51">
        <f>H127</f>
        <v>0</v>
      </c>
    </row>
    <row r="127" spans="1:8" s="3" customFormat="1" ht="12.75" hidden="1">
      <c r="A127" s="19" t="s">
        <v>35</v>
      </c>
      <c r="B127" s="55">
        <v>904</v>
      </c>
      <c r="C127" s="56" t="s">
        <v>116</v>
      </c>
      <c r="D127" s="56" t="s">
        <v>7</v>
      </c>
      <c r="E127" s="56" t="s">
        <v>153</v>
      </c>
      <c r="F127" s="53" t="s">
        <v>34</v>
      </c>
      <c r="G127" s="51"/>
      <c r="H127" s="51"/>
    </row>
    <row r="128" spans="1:8" s="3" customFormat="1" ht="12.75" hidden="1">
      <c r="A128" s="28" t="s">
        <v>98</v>
      </c>
      <c r="B128" s="64">
        <v>904</v>
      </c>
      <c r="C128" s="66" t="s">
        <v>116</v>
      </c>
      <c r="D128" s="66" t="s">
        <v>11</v>
      </c>
      <c r="E128" s="56"/>
      <c r="F128" s="53" t="s">
        <v>9</v>
      </c>
      <c r="G128" s="54">
        <f aca="true" t="shared" si="0" ref="G128:H130">G129</f>
        <v>0</v>
      </c>
      <c r="H128" s="54">
        <f t="shared" si="0"/>
        <v>0</v>
      </c>
    </row>
    <row r="129" spans="1:8" s="3" customFormat="1" ht="12.75" hidden="1">
      <c r="A129" s="31" t="s">
        <v>76</v>
      </c>
      <c r="B129" s="55">
        <v>904</v>
      </c>
      <c r="C129" s="66" t="s">
        <v>116</v>
      </c>
      <c r="D129" s="66" t="s">
        <v>11</v>
      </c>
      <c r="E129" s="56" t="s">
        <v>131</v>
      </c>
      <c r="F129" s="53" t="s">
        <v>9</v>
      </c>
      <c r="G129" s="48">
        <f t="shared" si="0"/>
        <v>0</v>
      </c>
      <c r="H129" s="48">
        <f t="shared" si="0"/>
        <v>0</v>
      </c>
    </row>
    <row r="130" spans="1:8" s="3" customFormat="1" ht="12.75" hidden="1">
      <c r="A130" s="29" t="s">
        <v>97</v>
      </c>
      <c r="B130" s="85">
        <v>904</v>
      </c>
      <c r="C130" s="56" t="s">
        <v>116</v>
      </c>
      <c r="D130" s="56" t="s">
        <v>11</v>
      </c>
      <c r="E130" s="56" t="s">
        <v>153</v>
      </c>
      <c r="F130" s="53" t="s">
        <v>9</v>
      </c>
      <c r="G130" s="51">
        <f t="shared" si="0"/>
        <v>0</v>
      </c>
      <c r="H130" s="51">
        <f t="shared" si="0"/>
        <v>0</v>
      </c>
    </row>
    <row r="131" spans="1:8" s="3" customFormat="1" ht="12.75" hidden="1">
      <c r="A131" s="19" t="s">
        <v>35</v>
      </c>
      <c r="B131" s="70">
        <v>904</v>
      </c>
      <c r="C131" s="56" t="s">
        <v>116</v>
      </c>
      <c r="D131" s="56" t="s">
        <v>11</v>
      </c>
      <c r="E131" s="56" t="s">
        <v>153</v>
      </c>
      <c r="F131" s="53" t="s">
        <v>34</v>
      </c>
      <c r="G131" s="51"/>
      <c r="H131" s="51"/>
    </row>
    <row r="132" spans="1:8" s="3" customFormat="1" ht="12.75" hidden="1">
      <c r="A132" s="28" t="s">
        <v>99</v>
      </c>
      <c r="B132" s="55">
        <v>904</v>
      </c>
      <c r="C132" s="56" t="s">
        <v>116</v>
      </c>
      <c r="D132" s="56" t="s">
        <v>116</v>
      </c>
      <c r="E132" s="56"/>
      <c r="F132" s="53" t="s">
        <v>9</v>
      </c>
      <c r="G132" s="51">
        <f>G133</f>
        <v>0</v>
      </c>
      <c r="H132" s="51">
        <f>H133</f>
        <v>0</v>
      </c>
    </row>
    <row r="133" spans="1:8" s="3" customFormat="1" ht="12.75" hidden="1">
      <c r="A133" s="26" t="s">
        <v>100</v>
      </c>
      <c r="B133" s="79" t="s">
        <v>114</v>
      </c>
      <c r="C133" s="56" t="s">
        <v>116</v>
      </c>
      <c r="D133" s="56" t="s">
        <v>116</v>
      </c>
      <c r="E133" s="84" t="s">
        <v>154</v>
      </c>
      <c r="F133" s="53" t="s">
        <v>9</v>
      </c>
      <c r="G133" s="51">
        <f>G134</f>
        <v>0</v>
      </c>
      <c r="H133" s="51">
        <f>H134</f>
        <v>0</v>
      </c>
    </row>
    <row r="134" spans="1:8" s="3" customFormat="1" ht="12.75" hidden="1">
      <c r="A134" s="19" t="s">
        <v>101</v>
      </c>
      <c r="B134" s="55">
        <v>904</v>
      </c>
      <c r="C134" s="56" t="s">
        <v>116</v>
      </c>
      <c r="D134" s="56" t="s">
        <v>116</v>
      </c>
      <c r="E134" s="84" t="s">
        <v>154</v>
      </c>
      <c r="F134" s="53" t="s">
        <v>34</v>
      </c>
      <c r="G134" s="51"/>
      <c r="H134" s="51"/>
    </row>
    <row r="135" spans="1:8" s="3" customFormat="1" ht="12.75" hidden="1">
      <c r="A135" s="39" t="s">
        <v>102</v>
      </c>
      <c r="B135" s="70">
        <v>904</v>
      </c>
      <c r="C135" s="56" t="s">
        <v>116</v>
      </c>
      <c r="D135" s="56" t="s">
        <v>19</v>
      </c>
      <c r="E135" s="84"/>
      <c r="F135" s="53" t="s">
        <v>9</v>
      </c>
      <c r="G135" s="51">
        <f>G136</f>
        <v>0</v>
      </c>
      <c r="H135" s="51">
        <f>H136</f>
        <v>0</v>
      </c>
    </row>
    <row r="136" spans="1:8" s="3" customFormat="1" ht="12.75" hidden="1">
      <c r="A136" s="29" t="s">
        <v>97</v>
      </c>
      <c r="B136" s="55">
        <v>904</v>
      </c>
      <c r="C136" s="56" t="s">
        <v>116</v>
      </c>
      <c r="D136" s="56" t="s">
        <v>19</v>
      </c>
      <c r="E136" s="56" t="s">
        <v>153</v>
      </c>
      <c r="F136" s="53" t="s">
        <v>9</v>
      </c>
      <c r="G136" s="51">
        <f>G137</f>
        <v>0</v>
      </c>
      <c r="H136" s="51">
        <f>H137</f>
        <v>0</v>
      </c>
    </row>
    <row r="137" spans="1:8" s="3" customFormat="1" ht="12.75" hidden="1">
      <c r="A137" s="19" t="s">
        <v>101</v>
      </c>
      <c r="B137" s="64">
        <v>904</v>
      </c>
      <c r="C137" s="56" t="s">
        <v>116</v>
      </c>
      <c r="D137" s="56" t="s">
        <v>19</v>
      </c>
      <c r="E137" s="56" t="s">
        <v>153</v>
      </c>
      <c r="F137" s="53" t="s">
        <v>34</v>
      </c>
      <c r="G137" s="51"/>
      <c r="H137" s="51"/>
    </row>
    <row r="138" spans="1:8" s="3" customFormat="1" ht="12.75" hidden="1">
      <c r="A138" s="34" t="s">
        <v>103</v>
      </c>
      <c r="B138" s="55">
        <v>904</v>
      </c>
      <c r="C138" s="69" t="s">
        <v>155</v>
      </c>
      <c r="D138" s="69" t="s">
        <v>8</v>
      </c>
      <c r="E138" s="69"/>
      <c r="F138" s="53" t="s">
        <v>9</v>
      </c>
      <c r="G138" s="46">
        <f aca="true" t="shared" si="1" ref="G138:H140">G139</f>
        <v>0</v>
      </c>
      <c r="H138" s="46">
        <f t="shared" si="1"/>
        <v>0</v>
      </c>
    </row>
    <row r="139" spans="1:8" s="3" customFormat="1" ht="12.75" hidden="1">
      <c r="A139" s="28" t="s">
        <v>104</v>
      </c>
      <c r="B139" s="73">
        <v>904</v>
      </c>
      <c r="C139" s="66" t="s">
        <v>155</v>
      </c>
      <c r="D139" s="66" t="s">
        <v>15</v>
      </c>
      <c r="E139" s="56"/>
      <c r="F139" s="53" t="s">
        <v>9</v>
      </c>
      <c r="G139" s="48">
        <f t="shared" si="1"/>
        <v>0</v>
      </c>
      <c r="H139" s="48">
        <f t="shared" si="1"/>
        <v>0</v>
      </c>
    </row>
    <row r="140" spans="1:8" s="3" customFormat="1" ht="12.75" hidden="1">
      <c r="A140" s="29" t="s">
        <v>97</v>
      </c>
      <c r="B140" s="70">
        <v>904</v>
      </c>
      <c r="C140" s="56" t="s">
        <v>155</v>
      </c>
      <c r="D140" s="56" t="s">
        <v>15</v>
      </c>
      <c r="E140" s="56" t="s">
        <v>153</v>
      </c>
      <c r="F140" s="53" t="s">
        <v>9</v>
      </c>
      <c r="G140" s="51">
        <f t="shared" si="1"/>
        <v>0</v>
      </c>
      <c r="H140" s="51">
        <f t="shared" si="1"/>
        <v>0</v>
      </c>
    </row>
    <row r="141" spans="1:8" s="3" customFormat="1" ht="12.75" hidden="1">
      <c r="A141" s="19" t="s">
        <v>35</v>
      </c>
      <c r="B141" s="55">
        <v>904</v>
      </c>
      <c r="C141" s="56" t="s">
        <v>155</v>
      </c>
      <c r="D141" s="56" t="s">
        <v>15</v>
      </c>
      <c r="E141" s="56" t="s">
        <v>153</v>
      </c>
      <c r="F141" s="53" t="s">
        <v>34</v>
      </c>
      <c r="G141" s="51"/>
      <c r="H141" s="51"/>
    </row>
    <row r="142" spans="1:8" s="3" customFormat="1" ht="12.75" hidden="1">
      <c r="A142" s="30" t="s">
        <v>105</v>
      </c>
      <c r="B142" s="64">
        <v>904</v>
      </c>
      <c r="C142" s="69" t="s">
        <v>19</v>
      </c>
      <c r="D142" s="69" t="s">
        <v>8</v>
      </c>
      <c r="E142" s="69"/>
      <c r="F142" s="53" t="s">
        <v>9</v>
      </c>
      <c r="G142" s="46">
        <f aca="true" t="shared" si="2" ref="G142:H145">G143</f>
        <v>0</v>
      </c>
      <c r="H142" s="46">
        <f t="shared" si="2"/>
        <v>0</v>
      </c>
    </row>
    <row r="143" spans="1:8" s="3" customFormat="1" ht="12.75" hidden="1">
      <c r="A143" s="28" t="s">
        <v>106</v>
      </c>
      <c r="B143" s="55">
        <v>904</v>
      </c>
      <c r="C143" s="66" t="s">
        <v>19</v>
      </c>
      <c r="D143" s="66" t="s">
        <v>19</v>
      </c>
      <c r="E143" s="56"/>
      <c r="F143" s="53" t="s">
        <v>9</v>
      </c>
      <c r="G143" s="48">
        <f t="shared" si="2"/>
        <v>0</v>
      </c>
      <c r="H143" s="48">
        <f t="shared" si="2"/>
        <v>0</v>
      </c>
    </row>
    <row r="144" spans="1:8" s="3" customFormat="1" ht="12.75" hidden="1">
      <c r="A144" s="31" t="s">
        <v>76</v>
      </c>
      <c r="B144" s="73">
        <v>904</v>
      </c>
      <c r="C144" s="56" t="s">
        <v>19</v>
      </c>
      <c r="D144" s="56" t="s">
        <v>19</v>
      </c>
      <c r="E144" s="56" t="s">
        <v>131</v>
      </c>
      <c r="F144" s="53" t="s">
        <v>9</v>
      </c>
      <c r="G144" s="51">
        <f t="shared" si="2"/>
        <v>0</v>
      </c>
      <c r="H144" s="51">
        <f t="shared" si="2"/>
        <v>0</v>
      </c>
    </row>
    <row r="145" spans="1:8" s="3" customFormat="1" ht="12.75" hidden="1">
      <c r="A145" s="29" t="s">
        <v>97</v>
      </c>
      <c r="B145" s="70">
        <v>904</v>
      </c>
      <c r="C145" s="56" t="s">
        <v>19</v>
      </c>
      <c r="D145" s="56" t="s">
        <v>19</v>
      </c>
      <c r="E145" s="56" t="s">
        <v>153</v>
      </c>
      <c r="F145" s="53" t="s">
        <v>9</v>
      </c>
      <c r="G145" s="51">
        <f t="shared" si="2"/>
        <v>0</v>
      </c>
      <c r="H145" s="51">
        <f t="shared" si="2"/>
        <v>0</v>
      </c>
    </row>
    <row r="146" spans="1:8" s="3" customFormat="1" ht="12.75" hidden="1">
      <c r="A146" s="19" t="s">
        <v>35</v>
      </c>
      <c r="B146" s="55">
        <v>904</v>
      </c>
      <c r="C146" s="56" t="s">
        <v>19</v>
      </c>
      <c r="D146" s="56" t="s">
        <v>19</v>
      </c>
      <c r="E146" s="56" t="s">
        <v>153</v>
      </c>
      <c r="F146" s="53" t="s">
        <v>34</v>
      </c>
      <c r="G146" s="51"/>
      <c r="H146" s="51"/>
    </row>
    <row r="147" spans="1:8" s="3" customFormat="1" ht="12.75">
      <c r="A147" s="92" t="s">
        <v>159</v>
      </c>
      <c r="B147" s="64">
        <v>904</v>
      </c>
      <c r="C147" s="69" t="s">
        <v>21</v>
      </c>
      <c r="D147" s="69" t="s">
        <v>13</v>
      </c>
      <c r="E147" s="69" t="s">
        <v>161</v>
      </c>
      <c r="F147" s="94"/>
      <c r="G147" s="95">
        <f>G148</f>
        <v>66360</v>
      </c>
      <c r="H147" s="95">
        <f>H148</f>
        <v>66360</v>
      </c>
    </row>
    <row r="148" spans="1:8" s="3" customFormat="1" ht="12.75">
      <c r="A148" s="93" t="s">
        <v>159</v>
      </c>
      <c r="B148" s="55">
        <v>904</v>
      </c>
      <c r="C148" s="56" t="s">
        <v>21</v>
      </c>
      <c r="D148" s="56" t="s">
        <v>13</v>
      </c>
      <c r="E148" s="56" t="s">
        <v>160</v>
      </c>
      <c r="F148" s="53" t="s">
        <v>162</v>
      </c>
      <c r="G148" s="51">
        <v>66360</v>
      </c>
      <c r="H148" s="51">
        <v>66360</v>
      </c>
    </row>
    <row r="149" spans="1:8" s="3" customFormat="1" ht="12.75">
      <c r="A149" s="30" t="s">
        <v>20</v>
      </c>
      <c r="B149" s="40">
        <v>904</v>
      </c>
      <c r="C149" s="69" t="s">
        <v>22</v>
      </c>
      <c r="D149" s="69" t="s">
        <v>8</v>
      </c>
      <c r="E149" s="56" t="s">
        <v>127</v>
      </c>
      <c r="F149" s="53" t="s">
        <v>9</v>
      </c>
      <c r="G149" s="46">
        <f aca="true" t="shared" si="3" ref="G149:H152">G150</f>
        <v>130000</v>
      </c>
      <c r="H149" s="46">
        <f t="shared" si="3"/>
        <v>130000</v>
      </c>
    </row>
    <row r="150" spans="1:8" s="3" customFormat="1" ht="12.75">
      <c r="A150" s="28" t="s">
        <v>28</v>
      </c>
      <c r="B150" s="90">
        <v>904</v>
      </c>
      <c r="C150" s="66" t="s">
        <v>22</v>
      </c>
      <c r="D150" s="66" t="s">
        <v>11</v>
      </c>
      <c r="E150" s="56" t="s">
        <v>127</v>
      </c>
      <c r="F150" s="53" t="s">
        <v>9</v>
      </c>
      <c r="G150" s="48">
        <f t="shared" si="3"/>
        <v>130000</v>
      </c>
      <c r="H150" s="48">
        <f t="shared" si="3"/>
        <v>130000</v>
      </c>
    </row>
    <row r="151" spans="1:8" s="3" customFormat="1" ht="12.75">
      <c r="A151" s="31" t="s">
        <v>76</v>
      </c>
      <c r="B151" s="90">
        <v>904</v>
      </c>
      <c r="C151" s="56" t="s">
        <v>22</v>
      </c>
      <c r="D151" s="56" t="s">
        <v>11</v>
      </c>
      <c r="E151" s="56" t="s">
        <v>131</v>
      </c>
      <c r="F151" s="53" t="s">
        <v>9</v>
      </c>
      <c r="G151" s="51">
        <f t="shared" si="3"/>
        <v>130000</v>
      </c>
      <c r="H151" s="51">
        <f t="shared" si="3"/>
        <v>130000</v>
      </c>
    </row>
    <row r="152" spans="1:8" s="3" customFormat="1" ht="12.75">
      <c r="A152" s="29" t="s">
        <v>107</v>
      </c>
      <c r="B152" s="90">
        <v>904</v>
      </c>
      <c r="C152" s="56" t="s">
        <v>22</v>
      </c>
      <c r="D152" s="56" t="s">
        <v>11</v>
      </c>
      <c r="E152" s="56" t="s">
        <v>156</v>
      </c>
      <c r="F152" s="53" t="s">
        <v>9</v>
      </c>
      <c r="G152" s="51">
        <f t="shared" si="3"/>
        <v>130000</v>
      </c>
      <c r="H152" s="51">
        <f t="shared" si="3"/>
        <v>130000</v>
      </c>
    </row>
    <row r="153" spans="1:8" s="3" customFormat="1" ht="12.75">
      <c r="A153" s="19" t="s">
        <v>108</v>
      </c>
      <c r="B153" s="90">
        <v>904</v>
      </c>
      <c r="C153" s="56" t="s">
        <v>22</v>
      </c>
      <c r="D153" s="56" t="s">
        <v>11</v>
      </c>
      <c r="E153" s="56" t="s">
        <v>156</v>
      </c>
      <c r="F153" s="50" t="s">
        <v>34</v>
      </c>
      <c r="G153" s="51">
        <v>130000</v>
      </c>
      <c r="H153" s="51">
        <v>130000</v>
      </c>
    </row>
    <row r="154" spans="1:8" s="3" customFormat="1" ht="12.75">
      <c r="A154" s="40" t="s">
        <v>2</v>
      </c>
      <c r="B154" s="91"/>
      <c r="C154" s="56"/>
      <c r="D154" s="56"/>
      <c r="E154" s="56"/>
      <c r="F154" s="53"/>
      <c r="G154" s="71">
        <f>G149+G142+G138+G123+G75+G41+G6+G58+G48+G147</f>
        <v>6394250.9993372</v>
      </c>
      <c r="H154" s="71">
        <f>H149+H142+H138+H123+H75+H41+H6+H58+H48+H147</f>
        <v>6862782.99635401</v>
      </c>
    </row>
    <row r="155" spans="1:8" s="3" customFormat="1" ht="12.75">
      <c r="A155" s="41"/>
      <c r="B155" s="91"/>
      <c r="C155" s="86"/>
      <c r="D155" s="86"/>
      <c r="E155" s="86"/>
      <c r="F155" s="87"/>
      <c r="G155" s="88"/>
      <c r="H155" s="88"/>
    </row>
    <row r="156" s="3" customFormat="1" ht="12.75"/>
    <row r="157" s="3" customFormat="1" ht="12.75">
      <c r="I157" s="3" t="s">
        <v>167</v>
      </c>
    </row>
    <row r="158" s="3" customFormat="1" ht="12.75"/>
    <row r="159" spans="7:8" s="3" customFormat="1" ht="12.75">
      <c r="G159" s="6"/>
      <c r="H159" s="6"/>
    </row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</sheetData>
  <sheetProtection/>
  <mergeCells count="6">
    <mergeCell ref="H4:H5"/>
    <mergeCell ref="D1:H1"/>
    <mergeCell ref="A2:G2"/>
    <mergeCell ref="A4:A5"/>
    <mergeCell ref="G4:G5"/>
    <mergeCell ref="C4:F4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scale="70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FIN04</dc:creator>
  <cp:keywords/>
  <dc:description/>
  <cp:lastModifiedBy>ГлавБух</cp:lastModifiedBy>
  <cp:lastPrinted>2016-12-20T06:17:13Z</cp:lastPrinted>
  <dcterms:created xsi:type="dcterms:W3CDTF">2007-09-27T04:48:52Z</dcterms:created>
  <dcterms:modified xsi:type="dcterms:W3CDTF">2017-12-20T02:30:43Z</dcterms:modified>
  <cp:category/>
  <cp:version/>
  <cp:contentType/>
  <cp:contentStatus/>
</cp:coreProperties>
</file>